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X:\LandbrugetsFonde\13. På tværs af fondene\23. Skabeloner og tjeklister\Ansøgningsskema\Projektforlængelser\2026\"/>
    </mc:Choice>
  </mc:AlternateContent>
  <xr:revisionPtr revIDLastSave="0" documentId="13_ncr:1_{655BAA41-2FD9-4677-B228-540979AFCEA8}" xr6:coauthVersionLast="47" xr6:coauthVersionMax="47" xr10:uidLastSave="{00000000-0000-0000-0000-000000000000}"/>
  <bookViews>
    <workbookView xWindow="-28920" yWindow="-120" windowWidth="29040" windowHeight="15720"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Projektøkonomi'!$A$1:$K$135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11" l="1"/>
  <c r="K31" i="11"/>
  <c r="I31" i="11"/>
  <c r="G31" i="11"/>
  <c r="J108" i="11" l="1"/>
  <c r="K108" i="11" s="1"/>
  <c r="H54" i="11" l="1"/>
  <c r="J54" i="11"/>
  <c r="H67" i="11"/>
  <c r="J67" i="11"/>
  <c r="J77" i="11"/>
  <c r="H77" i="11"/>
  <c r="H94" i="11"/>
  <c r="F94" i="11"/>
  <c r="J94" i="11"/>
  <c r="F102" i="11"/>
  <c r="F14" i="11" s="1"/>
  <c r="H102" i="11"/>
  <c r="H14" i="11" s="1"/>
  <c r="J102" i="11"/>
  <c r="J14" i="11" s="1"/>
  <c r="F13" i="11" l="1"/>
  <c r="J13" i="11"/>
  <c r="H13" i="11"/>
  <c r="H12" i="11"/>
  <c r="J12" i="11"/>
  <c r="F75" i="11"/>
  <c r="F76" i="11"/>
  <c r="F74" i="11"/>
  <c r="F63" i="11"/>
  <c r="F64" i="11"/>
  <c r="F65" i="11"/>
  <c r="F66" i="11"/>
  <c r="F62" i="11"/>
  <c r="F48" i="11"/>
  <c r="F49" i="11"/>
  <c r="F50" i="11"/>
  <c r="F51" i="11"/>
  <c r="F52" i="11"/>
  <c r="F53" i="11"/>
  <c r="F47" i="11"/>
  <c r="H11" i="11"/>
  <c r="H10" i="11"/>
  <c r="I115" i="11" s="1"/>
  <c r="J10" i="11"/>
  <c r="K115" i="11" s="1"/>
  <c r="H25" i="11"/>
  <c r="H26" i="11"/>
  <c r="J30" i="11"/>
  <c r="J29" i="11"/>
  <c r="F30" i="11"/>
  <c r="F29" i="11"/>
  <c r="F28" i="11"/>
  <c r="H30" i="11"/>
  <c r="H29" i="11"/>
  <c r="H28" i="11"/>
  <c r="J28" i="11"/>
  <c r="J26" i="11"/>
  <c r="H27" i="11"/>
  <c r="H24" i="11"/>
  <c r="H23" i="11"/>
  <c r="F27" i="11"/>
  <c r="F26" i="11"/>
  <c r="F25" i="11"/>
  <c r="F24" i="11"/>
  <c r="F77" i="11" l="1"/>
  <c r="F12" i="11" s="1"/>
  <c r="F54" i="11"/>
  <c r="F67" i="11"/>
  <c r="F31" i="11"/>
  <c r="F33" i="11" s="1"/>
  <c r="H31" i="11"/>
  <c r="H33" i="11" s="1"/>
  <c r="H15" i="11"/>
  <c r="I116" i="11" s="1"/>
  <c r="F11" i="11"/>
  <c r="F10" i="11"/>
  <c r="J27" i="11"/>
  <c r="F15" i="11" l="1"/>
  <c r="J110" i="11" l="1"/>
  <c r="K110" i="11" s="1"/>
  <c r="L2" i="4"/>
  <c r="J2" i="4"/>
  <c r="F16" i="11" l="1"/>
  <c r="F17" i="11" s="1"/>
  <c r="G33" i="11" s="1"/>
  <c r="O2" i="4"/>
  <c r="R69" i="11"/>
  <c r="R67" i="11"/>
  <c r="R66" i="11"/>
  <c r="R65" i="11"/>
  <c r="R63" i="11"/>
  <c r="R64" i="11"/>
  <c r="K2" i="4" l="1"/>
  <c r="AE2" i="4" l="1"/>
  <c r="Z2" i="4"/>
  <c r="Y2" i="4"/>
  <c r="W2" i="4"/>
  <c r="V2" i="4"/>
  <c r="U2" i="4"/>
  <c r="T2" i="4"/>
  <c r="R2" i="4"/>
  <c r="Q2" i="4"/>
  <c r="A2" i="4"/>
  <c r="X2" i="4"/>
  <c r="S2" i="4"/>
  <c r="J11" i="11" l="1"/>
  <c r="J15" i="11" s="1"/>
  <c r="K116" i="11" s="1"/>
  <c r="C2" i="4"/>
  <c r="B2" i="4"/>
  <c r="J16" i="11" l="1"/>
  <c r="H2" i="4"/>
  <c r="D2" i="4"/>
  <c r="J17" i="11" l="1"/>
  <c r="J25" i="11" s="1"/>
  <c r="M2" i="4"/>
  <c r="N2" i="4"/>
  <c r="E2" i="4"/>
  <c r="F2" i="4"/>
  <c r="G2" i="4"/>
  <c r="J23" i="11" l="1"/>
  <c r="AC2" i="4"/>
  <c r="P2" i="4"/>
  <c r="AB2" i="4"/>
  <c r="J24" i="11" l="1"/>
  <c r="J31" i="11" s="1"/>
  <c r="J33" i="11" s="1"/>
  <c r="K33" i="11"/>
  <c r="I2" i="4"/>
  <c r="AD2" i="4"/>
  <c r="AA2" i="4" l="1"/>
  <c r="H16" i="11"/>
  <c r="H17" i="11" s="1"/>
  <c r="I33" i="11" s="1"/>
</calcChain>
</file>

<file path=xl/sharedStrings.xml><?xml version="1.0" encoding="utf-8"?>
<sst xmlns="http://schemas.openxmlformats.org/spreadsheetml/2006/main" count="204" uniqueCount="166">
  <si>
    <t xml:space="preserve">1.000 kr. </t>
  </si>
  <si>
    <t>Projektets samlede tilskudsgrundlag</t>
  </si>
  <si>
    <t xml:space="preserve">I alt </t>
  </si>
  <si>
    <t>Andre private tilskud:</t>
  </si>
  <si>
    <t xml:space="preserve">Andre offentlige tilskud </t>
  </si>
  <si>
    <t xml:space="preserve">Indtægter </t>
  </si>
  <si>
    <t>Øvrige projektudgifter</t>
  </si>
  <si>
    <t>Antal 
timer</t>
  </si>
  <si>
    <t>Interne lønudgifter i alt (uden overhead)</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</si>
  <si>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</si>
  <si>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</si>
  <si>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</si>
  <si>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</si>
  <si>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</si>
  <si>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</si>
  <si>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</si>
  <si>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</si>
  <si>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</si>
  <si>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</si>
  <si>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</si>
  <si>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</si>
  <si>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</si>
  <si>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</si>
  <si>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</si>
  <si>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int_sal_tot</t>
  </si>
  <si>
    <t>amount_applied</t>
  </si>
  <si>
    <t>share_of_proj_grant_basis</t>
  </si>
  <si>
    <t>tot_proj_budget</t>
  </si>
  <si>
    <t>tot_proj_grant</t>
  </si>
  <si>
    <t>tot_proj_grant_share</t>
  </si>
  <si>
    <t>Timeløn før overhead
kr.</t>
  </si>
  <si>
    <t>Udgifter</t>
  </si>
  <si>
    <t xml:space="preserve">Finansiering </t>
  </si>
  <si>
    <t>Udgifter er opgjort med moms:</t>
  </si>
  <si>
    <t>Antal timer</t>
  </si>
  <si>
    <t>Ekstern bistand i alt</t>
  </si>
  <si>
    <t>Øvrige projektudgifter i alt</t>
  </si>
  <si>
    <t>sæt kryds</t>
  </si>
  <si>
    <t>kontrollinje - skal være 0 % / 0</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</si>
  <si>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</si>
  <si>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</si>
  <si>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</si>
  <si>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</si>
  <si>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</si>
  <si>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</si>
  <si>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</si>
  <si>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</si>
  <si>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</si>
  <si>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</si>
  <si>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</si>
  <si>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</si>
  <si>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Timesats, kr.</t>
  </si>
  <si>
    <t>Der henvises til fondens vejledning om tilskud for nærmere information om tilskudsberettigede udgifter, herunder om moms.</t>
  </si>
  <si>
    <t xml:space="preserve">Rækkehøjden kan ændres, så der kan stå en længere tekst. </t>
  </si>
  <si>
    <t>Udstyr og dyr (køb af udstyr og dyr)</t>
  </si>
  <si>
    <t>Navn på planlagt ekstern bistand + nøgleord for opgaven</t>
  </si>
  <si>
    <t>Udstyr og dyr i alt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</si>
  <si>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</si>
  <si>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</si>
  <si>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</si>
  <si>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</si>
  <si>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</si>
  <si>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Anden finansiering i form af ”in kind” skal ikke medtages i budgettet, men skal omtales under afsnittet om bemærkninger til projektets budget og finansiering.</t>
  </si>
  <si>
    <t>Indtægter i alt</t>
  </si>
  <si>
    <t>Er der tale om leje af udstyr og dyr, skal udgiften medtages under øvrige projektudgifter.</t>
  </si>
  <si>
    <t>fast pris *</t>
  </si>
  <si>
    <t xml:space="preserve">Undlad derfor ved udskrift / konvertering til pdf at ændre på sideopsætningen, herunder at anvende skaleringsfunktionen. </t>
  </si>
  <si>
    <t xml:space="preserve">Tilskud fra fonden er offentligt tilskud. Ved andre offentlige tilskud forstås tilskud fra de øvrige produktionsafgiftsfonde, kommuner og regioner, ministerielle tilskudsordninger, EU-ordninger mm. </t>
  </si>
  <si>
    <t>Vejledning om konvertering af projektøkonomiskemaet fra Excel til pdf - se indsat billede til højre.</t>
  </si>
  <si>
    <t>Nogle af udgifterne skal specificeres nærmere fx materialer, analyser og leje af udstyr.</t>
  </si>
  <si>
    <t>I så fald indsættes blot en ekstra række med fx en yderligere materialespecifikation.</t>
  </si>
  <si>
    <t>Overvej om specifikationen af fx materiale-udgifter skal ske på flere selvstændige rækker. Det kan være relevant, hvis der er tale om forskellige typer materialer.</t>
  </si>
  <si>
    <t>Værdi før afskrivning
1.000 kr.</t>
  </si>
  <si>
    <t xml:space="preserve">Udgifter / finansiering i form af ”in kind” skal jf. vejledningen om tilskud ikke medtages i budgettet, men omtales i denne del af projektøkonomiskemaet.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</si>
  <si>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</si>
  <si>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</si>
  <si>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</si>
  <si>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Leje af dyr: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</si>
  <si>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</si>
  <si>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</si>
  <si>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</si>
  <si>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</si>
  <si>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</si>
  <si>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</si>
  <si>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</si>
  <si>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</si>
  <si>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</si>
  <si>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</si>
  <si>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</si>
  <si>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Læs nærmere om udgifter til køb af udstyr og dyr i fondens vejledning om tilskud jf. afsnittet om tilskudsberettigede udgifter, herunder om afskrivninger.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</si>
  <si>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</si>
  <si>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</si>
  <si>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</si>
  <si>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</si>
  <si>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</si>
  <si>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</si>
  <si>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Op til 18 pct. af projektets tilskudsberettigede direkte lønudgifter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</si>
  <si>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</si>
  <si>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</si>
  <si>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</si>
  <si>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</si>
  <si>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</si>
  <si>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</si>
  <si>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</si>
  <si>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</si>
  <si>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</si>
  <si>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</si>
  <si>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</si>
  <si>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</si>
  <si>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</si>
  <si>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</si>
  <si>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</si>
  <si>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</si>
  <si>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</si>
  <si>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</si>
  <si>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</si>
  <si>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</si>
  <si>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</si>
  <si>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</si>
  <si>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</si>
  <si>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</si>
  <si>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</si>
  <si>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ovh_total_amount</t>
  </si>
  <si>
    <t>ovh_main_rule_pct</t>
  </si>
  <si>
    <t>ovh_main_rule_amount</t>
  </si>
  <si>
    <t>ovh_exception_pct</t>
  </si>
  <si>
    <t>ovh_exception_amount</t>
  </si>
  <si>
    <t>proj_direct_exp</t>
  </si>
  <si>
    <t>8. Projektets budget i bevillingsåret 2025 og bevillingsåret 2026</t>
  </si>
  <si>
    <t>1. Budgettet, jf. kolonne C svarer til 2025-budgettet, jf. godkendt basisansøgning.</t>
  </si>
  <si>
    <t>2. Budgettet, jf. kolonne C svarer til 2025-budgettet, jf. tidligere godkendt ændringsansøgning, herunder projektforlængelse fra forrige år.</t>
  </si>
  <si>
    <t>Godkendt budget 2025</t>
  </si>
  <si>
    <t>A</t>
  </si>
  <si>
    <t>B</t>
  </si>
  <si>
    <t>C</t>
  </si>
  <si>
    <t>9 Overordnede bemærkninger til projektets udgifter og finansiering</t>
  </si>
  <si>
    <r>
      <t>10 Specifikation</t>
    </r>
    <r>
      <rPr>
        <b/>
        <sz val="11"/>
        <color theme="1"/>
        <rFont val="Calibri"/>
        <family val="2"/>
      </rPr>
      <t xml:space="preserve"> og bemærkninger til de enkelte hovedposter i budgettet</t>
    </r>
  </si>
  <si>
    <t>Budget 2026, 
pba. projektforlængelse</t>
  </si>
  <si>
    <t>Ændringsbudget 2025, 
pba. projektforlængelsen</t>
  </si>
  <si>
    <t>Budget 2026, 
pba. Projektforlængelse</t>
  </si>
  <si>
    <t>Ændringsbudget 2025, 
pba. Projektforlængelsen</t>
  </si>
  <si>
    <t>Sats, kr.</t>
  </si>
  <si>
    <t>Overhead, 
1.000 kr.</t>
  </si>
  <si>
    <t>Lønudgifter,
1.000 kr</t>
  </si>
  <si>
    <t>Direkte udgifter
1.000 kr.</t>
  </si>
  <si>
    <t xml:space="preserve">Fonden har lavet en standardopsætning af siderne i form af angivelse af "udskriftsområde".  Det betyder, at det alene er udskriftsområdet, som kommer med </t>
  </si>
  <si>
    <t xml:space="preserve">ved fysisk udskrift eller ved konvertering/udskrift til pdf. De grå kanter markerer udskriftsområdet. </t>
  </si>
  <si>
    <t>Overhead som finansieres af projektet 2026</t>
  </si>
  <si>
    <t>Overhead som finansieres af projektet 2025</t>
  </si>
  <si>
    <t>%-tillæg</t>
  </si>
  <si>
    <t xml:space="preserve">Overhead beregnet som et tillæg til tilskudsgrundlaget - Model II </t>
  </si>
  <si>
    <t xml:space="preserve">Overhead beregnet som tillæg til intern løn - Model I </t>
  </si>
  <si>
    <t>Kommentarer til overhead. (Punktet SKAL udfyldes, når der er budgetteret med overheadudgifter)</t>
  </si>
  <si>
    <r>
      <rPr>
        <b/>
        <sz val="10"/>
        <color theme="1"/>
        <rFont val="Arial"/>
        <family val="2"/>
      </rPr>
      <t>Når</t>
    </r>
    <r>
      <rPr>
        <sz val="10"/>
        <color theme="1"/>
        <rFont val="Arial"/>
        <family val="2"/>
      </rPr>
      <t xml:space="preserve"> tilskuddet finansierer overhead skal dette fremgå af projektøkonomiskemaet. For 2026 skal de nye overheadregler anvendes, mens der for 2025 skal anvendes de overheadregler der var gældende for bevillingsåret 2025. </t>
    </r>
  </si>
  <si>
    <t xml:space="preserve">Indtægter i projektperioden </t>
  </si>
  <si>
    <t>Medarbejdernavn/alias</t>
  </si>
  <si>
    <r>
      <t>Det er timeantal og sats i</t>
    </r>
    <r>
      <rPr>
        <sz val="9"/>
        <color rgb="FFFF0000"/>
        <rFont val="Arial"/>
        <family val="2"/>
      </rPr>
      <t xml:space="preserve"> </t>
    </r>
    <r>
      <rPr>
        <b/>
        <sz val="9"/>
        <rFont val="Arial"/>
        <family val="2"/>
      </rPr>
      <t>2026</t>
    </r>
    <r>
      <rPr>
        <sz val="9"/>
        <color theme="1"/>
        <rFont val="Arial"/>
        <family val="2"/>
      </rPr>
      <t xml:space="preserve"> som skal oplyses i kolonne D og E. Derved beregnes udgifterne automatisk i kolonne F/G.</t>
    </r>
  </si>
  <si>
    <t>Værdi efter afskrivning
1.000 kr.</t>
  </si>
  <si>
    <t>Tallet hentes automatisk fra summen af Intern løn på næste side</t>
  </si>
  <si>
    <t>Tallet hentes automatisk fra summen af Overhead på næste side</t>
  </si>
  <si>
    <t>Tallet hentes automatisk fra summen af Indtægter på næste side</t>
  </si>
  <si>
    <t>Tallet udregnes automatisk</t>
  </si>
  <si>
    <t xml:space="preserve">Der kan indsættes flere rækker, hvis der er behov for det. OBS Rækkehøjden kan ændres, så der kan stå en længere tekst. </t>
  </si>
  <si>
    <t>Der er fortrykt en række udgifter, som typisk ses på tværs af projekter. Listen er ikke udtømmende, og der er således også plads til at indsætte andre udgifter.</t>
  </si>
  <si>
    <t>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kan anvende en overheadsats der er op til 44% af de direkte udgifter Excl. ekstern bistand. Støttemodtager må ikke overkompenseres (derfor op til 44%)
Ansøger kan kun søge under enten hovedregel (lønudgifter max 18%) eller undtagelse (direte udgifter max 44%) jf. vejledningens afsnit 9.6.</t>
  </si>
  <si>
    <t>Her indsættes overheadoplysninger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</si>
</sst>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sz val="9"/>
      <color rgb="FFFF0000"/>
      <name val="Arial"/>
      <family val="2"/>
    </font>
    <font>
      <b/>
      <sz val="9"/>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0">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indexed="64"/>
      </left>
      <right style="thin">
        <color auto="1"/>
      </right>
      <top/>
      <bottom/>
      <diagonal/>
    </border>
  </borders>
  <cellStyleXfs count="2">
    <xf numFmtId="0" fontId="0" fillId="0" borderId="0"/>
    <xf numFmtId="9" fontId="10" fillId="0" borderId="0" applyFont="0" applyFill="0" applyBorder="0" applyAlignment="0" applyProtection="0"/>
  </cellStyleXfs>
  <cellXfs count="330">
    <xf numFmtId="0" fontId="0" fillId="0" borderId="0" xfId="0"/>
    <xf numFmtId="0" fontId="11" fillId="0" borderId="0" xfId="0" applyFont="1"/>
    <xf numFmtId="0" fontId="0" fillId="0" borderId="0" xfId="0" applyAlignment="1">
      <alignment horizontal="right"/>
    </xf>
    <xf numFmtId="3" fontId="0" fillId="0" borderId="0" xfId="0" applyNumberFormat="1" applyAlignment="1">
      <alignment horizontal="right"/>
    </xf>
    <xf numFmtId="0" fontId="0" fillId="2" borderId="4" xfId="0" applyFill="1" applyBorder="1"/>
    <xf numFmtId="0" fontId="0" fillId="2" borderId="4" xfId="0" applyFill="1" applyBorder="1" applyAlignment="1">
      <alignment horizontal="right"/>
    </xf>
    <xf numFmtId="0" fontId="0" fillId="2" borderId="3" xfId="0" applyFill="1" applyBorder="1"/>
    <xf numFmtId="0" fontId="0" fillId="2" borderId="3" xfId="0" applyFill="1" applyBorder="1" applyAlignment="1">
      <alignment horizontal="right"/>
    </xf>
    <xf numFmtId="0" fontId="11" fillId="2" borderId="3" xfId="0" applyFont="1" applyFill="1" applyBorder="1"/>
    <xf numFmtId="0" fontId="0" fillId="0" borderId="0" xfId="0" applyAlignment="1">
      <alignment horizontal="center"/>
    </xf>
    <xf numFmtId="0" fontId="11" fillId="0" borderId="0" xfId="0" applyFont="1" applyAlignment="1">
      <alignment vertical="center"/>
    </xf>
    <xf numFmtId="0" fontId="0" fillId="0" borderId="0" xfId="0" applyProtection="1">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7" xfId="0" applyBorder="1" applyProtection="1">
      <protection locked="0"/>
    </xf>
    <xf numFmtId="0" fontId="0" fillId="0" borderId="17" xfId="0" applyBorder="1" applyAlignment="1" applyProtection="1">
      <alignment horizontal="right"/>
      <protection locked="0"/>
    </xf>
    <xf numFmtId="0" fontId="0" fillId="0" borderId="0" xfId="0" applyAlignment="1" applyProtection="1">
      <alignment horizontal="center"/>
      <protection locked="0"/>
    </xf>
    <xf numFmtId="6" fontId="11" fillId="0" borderId="0" xfId="0" applyNumberFormat="1" applyFont="1" applyProtection="1">
      <protection locked="0"/>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9" fontId="0" fillId="0" borderId="0" xfId="1" applyFont="1" applyFill="1" applyAlignment="1">
      <alignment horizontal="right"/>
    </xf>
    <xf numFmtId="0" fontId="0" fillId="0" borderId="0" xfId="0" applyAlignment="1">
      <alignment horizontal="center" vertical="center"/>
    </xf>
    <xf numFmtId="0" fontId="17" fillId="0" borderId="0" xfId="0" applyFont="1" applyAlignment="1" applyProtection="1">
      <alignment horizontal="left"/>
      <protection locked="0"/>
    </xf>
    <xf numFmtId="0" fontId="17" fillId="0" borderId="0" xfId="0" applyFont="1"/>
    <xf numFmtId="0" fontId="0" fillId="0" borderId="0" xfId="0" applyAlignment="1">
      <alignment vertical="center"/>
    </xf>
    <xf numFmtId="0" fontId="0" fillId="0" borderId="0" xfId="0" applyAlignment="1">
      <alignment vertical="top"/>
    </xf>
    <xf numFmtId="9" fontId="17" fillId="0" borderId="0" xfId="0" applyNumberFormat="1" applyFont="1" applyAlignment="1">
      <alignment vertical="top"/>
    </xf>
    <xf numFmtId="9" fontId="0" fillId="0" borderId="0" xfId="0" applyNumberFormat="1" applyAlignment="1">
      <alignment vertical="top"/>
    </xf>
    <xf numFmtId="9" fontId="0" fillId="0" borderId="18" xfId="0" applyNumberFormat="1" applyBorder="1" applyAlignment="1">
      <alignment horizontal="right"/>
    </xf>
    <xf numFmtId="9" fontId="11" fillId="0" borderId="18" xfId="0" applyNumberFormat="1" applyFont="1" applyBorder="1" applyAlignment="1">
      <alignment horizontal="right"/>
    </xf>
    <xf numFmtId="0" fontId="14" fillId="0" borderId="18" xfId="0" applyFont="1" applyBorder="1" applyAlignment="1">
      <alignment horizontal="right" vertical="center" wrapText="1"/>
    </xf>
    <xf numFmtId="3" fontId="11" fillId="0" borderId="18" xfId="0" applyNumberFormat="1" applyFont="1" applyBorder="1" applyAlignment="1">
      <alignment horizontal="center" vertical="center"/>
    </xf>
    <xf numFmtId="3" fontId="0" fillId="0" borderId="18" xfId="0" applyNumberFormat="1" applyBorder="1" applyAlignment="1">
      <alignment horizontal="center" vertical="center"/>
    </xf>
    <xf numFmtId="0" fontId="0" fillId="0" borderId="18" xfId="0" applyBorder="1" applyAlignment="1">
      <alignment horizontal="right"/>
    </xf>
    <xf numFmtId="3" fontId="0" fillId="0" borderId="18"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18" xfId="0" applyNumberFormat="1" applyBorder="1" applyAlignment="1" applyProtection="1">
      <alignment horizontal="right"/>
      <protection locked="0"/>
    </xf>
    <xf numFmtId="3" fontId="11" fillId="0" borderId="18"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18" xfId="1" applyFont="1" applyFill="1" applyBorder="1" applyAlignment="1">
      <alignment horizontal="right"/>
    </xf>
    <xf numFmtId="3" fontId="11" fillId="0" borderId="18" xfId="0" applyNumberFormat="1" applyFont="1" applyBorder="1" applyAlignment="1" applyProtection="1">
      <alignment horizontal="right"/>
      <protection locked="0"/>
    </xf>
    <xf numFmtId="0" fontId="0" fillId="0" borderId="0" xfId="0" applyAlignment="1">
      <alignment wrapText="1"/>
    </xf>
    <xf numFmtId="9" fontId="0" fillId="0" borderId="0" xfId="0" applyNumberFormat="1" applyAlignment="1">
      <alignment horizontal="right"/>
    </xf>
    <xf numFmtId="1" fontId="0" fillId="0" borderId="18" xfId="0" applyNumberFormat="1" applyBorder="1" applyAlignment="1">
      <alignment horizontal="right"/>
    </xf>
    <xf numFmtId="1" fontId="0" fillId="0" borderId="0" xfId="0" applyNumberFormat="1" applyAlignment="1">
      <alignment horizontal="right"/>
    </xf>
    <xf numFmtId="0" fontId="0" fillId="0" borderId="18"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18" xfId="0" applyBorder="1" applyAlignment="1" applyProtection="1">
      <alignment horizontal="right"/>
      <protection locked="0"/>
    </xf>
    <xf numFmtId="0" fontId="0" fillId="0" borderId="7" xfId="0" applyBorder="1" applyAlignment="1" applyProtection="1">
      <alignment vertical="top"/>
      <protection locked="0"/>
    </xf>
    <xf numFmtId="0" fontId="11" fillId="2" borderId="7" xfId="0" applyFont="1" applyFill="1" applyBorder="1" applyAlignment="1">
      <alignment vertical="center"/>
    </xf>
    <xf numFmtId="0" fontId="0" fillId="2" borderId="1" xfId="0" applyFill="1" applyBorder="1" applyAlignment="1" applyProtection="1">
      <alignment horizontal="right"/>
      <protection locked="0"/>
    </xf>
    <xf numFmtId="0" fontId="0" fillId="2" borderId="1" xfId="0" applyFill="1" applyBorder="1" applyAlignment="1" applyProtection="1">
      <alignment horizontal="left"/>
      <protection locked="0"/>
    </xf>
    <xf numFmtId="0" fontId="0" fillId="2" borderId="4" xfId="0" applyFill="1" applyBorder="1" applyAlignment="1" applyProtection="1">
      <alignment horizontal="right"/>
      <protection locked="0"/>
    </xf>
    <xf numFmtId="0" fontId="16" fillId="2" borderId="0" xfId="0" applyFont="1" applyFill="1"/>
    <xf numFmtId="0" fontId="0" fillId="2" borderId="0" xfId="0" applyFill="1" applyProtection="1">
      <protection locked="0"/>
    </xf>
    <xf numFmtId="0" fontId="11" fillId="2" borderId="0" xfId="0" applyFont="1" applyFill="1"/>
    <xf numFmtId="0" fontId="18" fillId="0" borderId="0" xfId="0" applyFont="1"/>
    <xf numFmtId="0" fontId="0" fillId="2" borderId="4" xfId="0" applyFill="1" applyBorder="1" applyAlignment="1">
      <alignment horizontal="center" wrapText="1"/>
    </xf>
    <xf numFmtId="0" fontId="0" fillId="0" borderId="0" xfId="0" quotePrefix="1" applyAlignment="1" applyProtection="1">
      <alignment horizontal="left"/>
      <protection locked="0"/>
    </xf>
    <xf numFmtId="0" fontId="0" fillId="2"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0" fontId="11" fillId="2" borderId="13" xfId="0" applyFont="1" applyFill="1" applyBorder="1" applyAlignment="1">
      <alignment vertical="top"/>
    </xf>
    <xf numFmtId="0" fontId="11" fillId="0" borderId="0" xfId="0" applyFont="1" applyAlignment="1">
      <alignment horizontal="right"/>
    </xf>
    <xf numFmtId="3" fontId="0" fillId="0" borderId="15" xfId="0" applyNumberFormat="1" applyBorder="1" applyAlignment="1">
      <alignment horizontal="right" vertical="top"/>
    </xf>
    <xf numFmtId="3" fontId="0" fillId="0" borderId="16" xfId="0" applyNumberFormat="1" applyBorder="1" applyAlignment="1">
      <alignment horizontal="right" vertical="top"/>
    </xf>
    <xf numFmtId="3" fontId="0" fillId="0" borderId="0" xfId="0" applyNumberFormat="1"/>
    <xf numFmtId="0" fontId="0" fillId="0" borderId="0" xfId="0" applyAlignment="1">
      <alignment horizontal="center" vertical="center" wrapText="1"/>
    </xf>
    <xf numFmtId="0" fontId="0" fillId="0" borderId="11" xfId="0" applyBorder="1" applyAlignment="1" applyProtection="1">
      <alignment horizontal="center"/>
      <protection locked="0"/>
    </xf>
    <xf numFmtId="0" fontId="5" fillId="0" borderId="0" xfId="0" applyFont="1" applyProtection="1">
      <protection locked="0"/>
    </xf>
    <xf numFmtId="0" fontId="5" fillId="0" borderId="0" xfId="0" applyFont="1"/>
    <xf numFmtId="0" fontId="5" fillId="0" borderId="0" xfId="0" applyFont="1" applyAlignment="1" applyProtection="1">
      <alignment horizontal="center"/>
      <protection locked="0"/>
    </xf>
    <xf numFmtId="0" fontId="5" fillId="0" borderId="0" xfId="0" applyFont="1" applyAlignment="1">
      <alignment horizontal="right"/>
    </xf>
    <xf numFmtId="0" fontId="14" fillId="0" borderId="0" xfId="0" applyFont="1" applyAlignment="1">
      <alignment horizontal="right" vertical="center" wrapText="1"/>
    </xf>
    <xf numFmtId="0" fontId="15" fillId="0" borderId="0" xfId="0" applyFont="1" applyAlignment="1" applyProtection="1">
      <alignment horizontal="center" vertical="center" wrapText="1"/>
      <protection locked="0"/>
    </xf>
    <xf numFmtId="0" fontId="12" fillId="0" borderId="0" xfId="0" applyFont="1" applyAlignment="1">
      <alignment vertical="center"/>
    </xf>
    <xf numFmtId="0" fontId="14" fillId="0" borderId="0" xfId="0" applyFont="1" applyAlignment="1">
      <alignment horizontal="right" vertical="center"/>
    </xf>
    <xf numFmtId="0" fontId="0" fillId="0" borderId="14" xfId="0" applyBorder="1" applyAlignment="1" applyProtection="1">
      <alignment horizontal="center"/>
      <protection locked="0"/>
    </xf>
    <xf numFmtId="0" fontId="0" fillId="0" borderId="10" xfId="0" applyBorder="1" applyAlignment="1" applyProtection="1">
      <alignment horizontal="center"/>
      <protection locked="0"/>
    </xf>
    <xf numFmtId="0" fontId="11" fillId="2" borderId="6" xfId="0" applyFont="1" applyFill="1" applyBorder="1" applyAlignment="1">
      <alignment vertical="center"/>
    </xf>
    <xf numFmtId="0" fontId="0" fillId="2" borderId="3" xfId="0" applyFill="1" applyBorder="1" applyAlignment="1" applyProtection="1">
      <alignment horizontal="left"/>
      <protection locked="0"/>
    </xf>
    <xf numFmtId="0" fontId="0" fillId="2" borderId="3" xfId="0" applyFill="1" applyBorder="1" applyAlignment="1" applyProtection="1">
      <alignment horizontal="right"/>
      <protection locked="0"/>
    </xf>
    <xf numFmtId="0" fontId="0" fillId="2" borderId="15" xfId="0" applyFill="1" applyBorder="1" applyAlignment="1" applyProtection="1">
      <alignment vertical="top" wrapText="1"/>
      <protection locked="0"/>
    </xf>
    <xf numFmtId="0" fontId="0" fillId="2" borderId="15" xfId="0" applyFill="1" applyBorder="1" applyAlignment="1" applyProtection="1">
      <alignment wrapText="1"/>
      <protection locked="0"/>
    </xf>
    <xf numFmtId="1" fontId="0" fillId="0" borderId="15" xfId="0" applyNumberFormat="1" applyBorder="1" applyAlignment="1" applyProtection="1">
      <alignment horizontal="right" vertical="top"/>
      <protection locked="0"/>
    </xf>
    <xf numFmtId="0" fontId="5" fillId="0" borderId="0" xfId="0" applyFont="1" applyAlignment="1">
      <alignment horizontal="left" vertical="top"/>
    </xf>
    <xf numFmtId="0" fontId="14" fillId="0" borderId="18" xfId="0" applyFont="1" applyBorder="1" applyAlignment="1">
      <alignment horizontal="left" vertical="top" wrapText="1"/>
    </xf>
    <xf numFmtId="0" fontId="0" fillId="0" borderId="0" xfId="0" applyAlignment="1">
      <alignment horizontal="left" vertical="top"/>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3" fillId="0" borderId="15" xfId="0" applyFont="1" applyBorder="1" applyAlignment="1" applyProtection="1">
      <alignment horizontal="center"/>
      <protection locked="0"/>
    </xf>
    <xf numFmtId="3" fontId="11" fillId="0" borderId="0" xfId="0" applyNumberFormat="1" applyFont="1" applyAlignment="1">
      <alignment horizontal="right"/>
    </xf>
    <xf numFmtId="0" fontId="0" fillId="0" borderId="4" xfId="0"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7"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9" fontId="0" fillId="0" borderId="4" xfId="0" applyNumberFormat="1" applyBorder="1" applyAlignment="1" applyProtection="1">
      <alignment horizontal="right" vertical="top" wrapText="1"/>
      <protection locked="0"/>
    </xf>
    <xf numFmtId="1" fontId="11" fillId="0" borderId="0" xfId="0" applyNumberFormat="1" applyFont="1" applyAlignment="1">
      <alignment horizontal="right"/>
    </xf>
    <xf numFmtId="0" fontId="0" fillId="0" borderId="5" xfId="0" applyBorder="1" applyProtection="1">
      <protection locked="0"/>
    </xf>
    <xf numFmtId="0" fontId="11" fillId="0" borderId="0" xfId="0" applyFont="1" applyProtection="1">
      <protection locked="0"/>
    </xf>
    <xf numFmtId="0" fontId="11" fillId="0" borderId="9" xfId="0" applyFont="1" applyBorder="1" applyProtection="1">
      <protection locked="0"/>
    </xf>
    <xf numFmtId="0" fontId="18" fillId="0" borderId="5" xfId="0" applyFont="1" applyBorder="1" applyAlignment="1" applyProtection="1">
      <alignment vertical="center"/>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top" wrapText="1"/>
      <protection locked="0"/>
    </xf>
    <xf numFmtId="0" fontId="18" fillId="0" borderId="9" xfId="0" applyFont="1" applyBorder="1" applyAlignment="1" applyProtection="1">
      <alignment horizontal="center" vertical="top" wrapText="1"/>
      <protection locked="0"/>
    </xf>
    <xf numFmtId="0" fontId="18" fillId="0" borderId="5" xfId="0" applyFont="1" applyBorder="1" applyProtection="1">
      <protection locked="0"/>
    </xf>
    <xf numFmtId="6" fontId="9" fillId="0" borderId="0" xfId="0" applyNumberFormat="1" applyFont="1" applyAlignment="1" applyProtection="1">
      <alignment horizontal="center" vertical="top" wrapText="1"/>
      <protection locked="0"/>
    </xf>
    <xf numFmtId="6" fontId="9" fillId="0" borderId="9" xfId="0" applyNumberFormat="1" applyFont="1" applyBorder="1" applyAlignment="1" applyProtection="1">
      <alignment horizontal="center" vertical="top" wrapText="1"/>
      <protection locked="0"/>
    </xf>
    <xf numFmtId="0" fontId="9" fillId="0" borderId="5" xfId="0" applyFont="1" applyBorder="1" applyAlignment="1">
      <alignment horizontal="left" vertical="top"/>
    </xf>
    <xf numFmtId="3"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3" fontId="9" fillId="0" borderId="9" xfId="0" applyNumberFormat="1" applyFont="1" applyBorder="1" applyAlignment="1" applyProtection="1">
      <alignment horizontal="center" vertical="top" wrapText="1"/>
      <protection locked="0"/>
    </xf>
    <xf numFmtId="0" fontId="9" fillId="0" borderId="5" xfId="0" applyFont="1" applyBorder="1" applyAlignment="1">
      <alignment vertical="top"/>
    </xf>
    <xf numFmtId="0" fontId="6" fillId="0" borderId="5" xfId="0" applyFont="1" applyBorder="1" applyAlignment="1">
      <alignment vertical="top"/>
    </xf>
    <xf numFmtId="0" fontId="18" fillId="0" borderId="5" xfId="0" applyFont="1" applyBorder="1" applyAlignment="1">
      <alignment vertical="top"/>
    </xf>
    <xf numFmtId="3" fontId="18" fillId="0" borderId="0" xfId="0" applyNumberFormat="1" applyFont="1" applyAlignment="1" applyProtection="1">
      <alignment horizontal="center" vertical="top" wrapText="1"/>
      <protection locked="0"/>
    </xf>
    <xf numFmtId="3" fontId="18" fillId="0" borderId="9" xfId="0" applyNumberFormat="1" applyFont="1" applyBorder="1" applyAlignment="1" applyProtection="1">
      <alignment horizontal="center" vertical="top" wrapText="1"/>
      <protection locked="0"/>
    </xf>
    <xf numFmtId="0" fontId="9" fillId="0" borderId="5" xfId="0" applyFont="1" applyBorder="1" applyAlignment="1">
      <alignment wrapText="1"/>
    </xf>
    <xf numFmtId="0" fontId="18"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3" fontId="11" fillId="0" borderId="0" xfId="0" applyNumberFormat="1" applyFont="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0" fillId="0" borderId="5" xfId="0" applyBorder="1" applyAlignment="1" applyProtection="1">
      <alignment vertical="center"/>
      <protection locked="0"/>
    </xf>
    <xf numFmtId="3" fontId="0" fillId="0" borderId="0" xfId="0" applyNumberFormat="1" applyAlignment="1" applyProtection="1">
      <alignment horizontal="center" vertical="top" wrapText="1"/>
      <protection locked="0"/>
    </xf>
    <xf numFmtId="0" fontId="0" fillId="0" borderId="9" xfId="0" applyBorder="1" applyAlignment="1" applyProtection="1">
      <alignment horizontal="center" vertical="top" wrapText="1"/>
      <protection locked="0"/>
    </xf>
    <xf numFmtId="9" fontId="0" fillId="0" borderId="15" xfId="0" applyNumberFormat="1" applyBorder="1" applyAlignment="1" applyProtection="1">
      <alignment horizontal="right" vertical="top" wrapText="1"/>
      <protection locked="0"/>
    </xf>
    <xf numFmtId="1" fontId="0" fillId="3" borderId="15" xfId="0" applyNumberFormat="1" applyFill="1" applyBorder="1"/>
    <xf numFmtId="0" fontId="15" fillId="3" borderId="5" xfId="0" applyFont="1" applyFill="1" applyBorder="1"/>
    <xf numFmtId="0" fontId="0" fillId="3" borderId="1" xfId="0" applyFill="1" applyBorder="1" applyProtection="1">
      <protection locked="0"/>
    </xf>
    <xf numFmtId="0" fontId="0" fillId="3" borderId="3" xfId="0" applyFill="1" applyBorder="1"/>
    <xf numFmtId="0" fontId="11" fillId="3" borderId="7" xfId="0" applyFont="1" applyFill="1" applyBorder="1"/>
    <xf numFmtId="0" fontId="11" fillId="3" borderId="1" xfId="0" applyFont="1" applyFill="1" applyBorder="1"/>
    <xf numFmtId="0" fontId="0" fillId="3" borderId="11" xfId="0" applyFill="1" applyBorder="1"/>
    <xf numFmtId="0" fontId="0" fillId="3" borderId="7" xfId="0" applyFill="1" applyBorder="1" applyAlignment="1">
      <alignment horizontal="left"/>
    </xf>
    <xf numFmtId="9" fontId="0" fillId="3" borderId="15" xfId="0" applyNumberFormat="1" applyFill="1" applyBorder="1"/>
    <xf numFmtId="9" fontId="11" fillId="3" borderId="12" xfId="1" applyFont="1" applyFill="1" applyBorder="1"/>
    <xf numFmtId="0" fontId="0" fillId="3" borderId="11" xfId="0" applyFill="1" applyBorder="1" applyAlignment="1">
      <alignment horizontal="center"/>
    </xf>
    <xf numFmtId="0" fontId="11" fillId="3" borderId="12" xfId="0" applyFont="1" applyFill="1" applyBorder="1"/>
    <xf numFmtId="0" fontId="11" fillId="3" borderId="13" xfId="0" applyFont="1" applyFill="1" applyBorder="1" applyAlignment="1">
      <alignment vertical="center"/>
    </xf>
    <xf numFmtId="0" fontId="11" fillId="3" borderId="4" xfId="0" applyFont="1" applyFill="1" applyBorder="1" applyAlignment="1">
      <alignment vertical="center"/>
    </xf>
    <xf numFmtId="0" fontId="11" fillId="3" borderId="1" xfId="0" applyFont="1" applyFill="1" applyBorder="1" applyAlignment="1">
      <alignment vertical="center"/>
    </xf>
    <xf numFmtId="0" fontId="0" fillId="3" borderId="0" xfId="0" applyFill="1" applyAlignment="1">
      <alignment horizontal="right"/>
    </xf>
    <xf numFmtId="0" fontId="0" fillId="3" borderId="1" xfId="0" applyFill="1" applyBorder="1"/>
    <xf numFmtId="0" fontId="0" fillId="3" borderId="7" xfId="0" applyFill="1" applyBorder="1"/>
    <xf numFmtId="0" fontId="0" fillId="3" borderId="1" xfId="0" applyFill="1" applyBorder="1" applyAlignment="1">
      <alignment horizontal="right"/>
    </xf>
    <xf numFmtId="0" fontId="11" fillId="3" borderId="5" xfId="0" applyFont="1" applyFill="1" applyBorder="1"/>
    <xf numFmtId="0" fontId="11" fillId="3" borderId="0" xfId="0" applyFont="1" applyFill="1"/>
    <xf numFmtId="0" fontId="11" fillId="3" borderId="0" xfId="0" applyFont="1" applyFill="1" applyAlignment="1">
      <alignment horizontal="right"/>
    </xf>
    <xf numFmtId="0" fontId="11" fillId="3" borderId="8" xfId="0" applyFont="1" applyFill="1" applyBorder="1"/>
    <xf numFmtId="0" fontId="11" fillId="3" borderId="2" xfId="0" applyFont="1" applyFill="1" applyBorder="1"/>
    <xf numFmtId="0" fontId="11" fillId="3" borderId="2" xfId="0" applyFont="1" applyFill="1" applyBorder="1" applyAlignment="1">
      <alignment horizontal="right"/>
    </xf>
    <xf numFmtId="0" fontId="11" fillId="3" borderId="7" xfId="0" applyFont="1" applyFill="1" applyBorder="1" applyAlignment="1">
      <alignment horizontal="center" vertical="center"/>
    </xf>
    <xf numFmtId="0" fontId="0" fillId="3" borderId="0" xfId="0" applyFill="1" applyProtection="1">
      <protection locked="0"/>
    </xf>
    <xf numFmtId="0" fontId="0" fillId="3" borderId="3" xfId="0" applyFill="1" applyBorder="1" applyProtection="1">
      <protection locked="0"/>
    </xf>
    <xf numFmtId="0" fontId="15" fillId="3" borderId="1" xfId="0" applyFont="1" applyFill="1" applyBorder="1" applyAlignment="1">
      <alignment horizontal="left" wrapText="1"/>
    </xf>
    <xf numFmtId="6" fontId="0" fillId="2" borderId="16" xfId="0" applyNumberFormat="1" applyFill="1" applyBorder="1" applyAlignment="1" applyProtection="1">
      <alignment horizontal="center" vertical="top" wrapText="1"/>
      <protection locked="0"/>
    </xf>
    <xf numFmtId="0" fontId="0" fillId="2" borderId="15" xfId="0" applyFill="1" applyBorder="1" applyAlignment="1" applyProtection="1">
      <alignment vertical="center" wrapText="1"/>
      <protection locked="0"/>
    </xf>
    <xf numFmtId="9" fontId="0" fillId="0" borderId="19" xfId="1" applyFont="1" applyBorder="1" applyAlignment="1">
      <alignment vertical="center"/>
    </xf>
    <xf numFmtId="9" fontId="0" fillId="0" borderId="15" xfId="1" applyFont="1" applyBorder="1" applyAlignment="1"/>
    <xf numFmtId="0" fontId="15" fillId="3" borderId="7" xfId="0" applyFont="1" applyFill="1" applyBorder="1" applyAlignment="1">
      <alignment horizontal="left"/>
    </xf>
    <xf numFmtId="0" fontId="0" fillId="0" borderId="3" xfId="0" applyBorder="1" applyAlignment="1" applyProtection="1">
      <alignment vertical="top" wrapText="1"/>
      <protection locked="0"/>
    </xf>
    <xf numFmtId="0" fontId="0" fillId="0" borderId="0" xfId="0" applyAlignment="1" applyProtection="1">
      <alignment vertical="top" wrapText="1"/>
      <protection locked="0"/>
    </xf>
    <xf numFmtId="3" fontId="0" fillId="3" borderId="15" xfId="1" applyNumberFormat="1" applyFont="1" applyFill="1" applyBorder="1" applyAlignment="1">
      <alignment vertical="top"/>
    </xf>
    <xf numFmtId="3" fontId="0" fillId="3" borderId="15" xfId="0" applyNumberFormat="1" applyFill="1" applyBorder="1"/>
    <xf numFmtId="3" fontId="0" fillId="3" borderId="15" xfId="1" applyNumberFormat="1" applyFont="1" applyFill="1" applyBorder="1" applyAlignment="1"/>
    <xf numFmtId="3" fontId="0" fillId="3" borderId="15" xfId="0" applyNumberFormat="1" applyFill="1" applyBorder="1" applyAlignment="1" applyProtection="1">
      <alignment horizontal="right" vertical="top" wrapText="1"/>
      <protection locked="0"/>
    </xf>
    <xf numFmtId="0" fontId="0" fillId="3" borderId="7" xfId="0" applyFill="1" applyBorder="1" applyAlignment="1">
      <alignment wrapText="1"/>
    </xf>
    <xf numFmtId="0" fontId="0" fillId="2" borderId="15" xfId="0" applyFill="1" applyBorder="1" applyAlignment="1">
      <alignment vertical="center"/>
    </xf>
    <xf numFmtId="0" fontId="0" fillId="2" borderId="7"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7" xfId="0" applyFill="1" applyBorder="1" applyAlignment="1">
      <alignment vertical="center"/>
    </xf>
    <xf numFmtId="0" fontId="0" fillId="2" borderId="1" xfId="0" applyFill="1" applyBorder="1" applyAlignment="1">
      <alignment vertical="top" wrapText="1"/>
    </xf>
    <xf numFmtId="0" fontId="0" fillId="2" borderId="7" xfId="0" applyFill="1" applyBorder="1" applyAlignment="1">
      <alignment vertical="center" wrapText="1"/>
    </xf>
    <xf numFmtId="4" fontId="0" fillId="0" borderId="15" xfId="0" applyNumberFormat="1" applyBorder="1" applyAlignment="1" applyProtection="1">
      <alignment horizontal="right" vertical="top"/>
      <protection locked="0"/>
    </xf>
    <xf numFmtId="0" fontId="2" fillId="0" borderId="0" xfId="0" applyFont="1" applyAlignment="1">
      <alignment horizontal="left"/>
    </xf>
    <xf numFmtId="3" fontId="0" fillId="0" borderId="11" xfId="0" applyNumberFormat="1" applyBorder="1"/>
    <xf numFmtId="3" fontId="0" fillId="0" borderId="11" xfId="0" applyNumberFormat="1" applyBorder="1" applyProtection="1">
      <protection locked="0"/>
    </xf>
    <xf numFmtId="3" fontId="11" fillId="3" borderId="12" xfId="0" applyNumberFormat="1" applyFont="1" applyFill="1" applyBorder="1"/>
    <xf numFmtId="0" fontId="0" fillId="2" borderId="15" xfId="0" applyFill="1" applyBorder="1" applyAlignment="1" applyProtection="1">
      <alignment horizontal="center" vertical="center" wrapText="1"/>
      <protection locked="0"/>
    </xf>
    <xf numFmtId="0" fontId="18" fillId="2" borderId="15"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1" fillId="3" borderId="7"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3" fontId="0" fillId="0" borderId="15" xfId="0" applyNumberFormat="1" applyBorder="1" applyAlignment="1" applyProtection="1">
      <alignment horizontal="center" vertical="top" wrapText="1"/>
      <protection locked="0"/>
    </xf>
    <xf numFmtId="3" fontId="11" fillId="3" borderId="15" xfId="0" applyNumberFormat="1" applyFont="1" applyFill="1" applyBorder="1" applyAlignment="1" applyProtection="1">
      <alignment horizontal="center" vertical="top"/>
      <protection locked="0"/>
    </xf>
    <xf numFmtId="0" fontId="11" fillId="2" borderId="15" xfId="0" applyFont="1" applyFill="1" applyBorder="1" applyAlignment="1">
      <alignment horizontal="left" vertical="center"/>
    </xf>
    <xf numFmtId="0" fontId="18" fillId="2" borderId="15" xfId="0" applyFont="1" applyFill="1" applyBorder="1" applyAlignment="1">
      <alignment horizontal="center" vertical="center" wrapText="1"/>
    </xf>
    <xf numFmtId="6" fontId="0" fillId="2" borderId="15" xfId="0" applyNumberFormat="1" applyFill="1" applyBorder="1" applyAlignment="1">
      <alignment horizontal="center" wrapText="1"/>
    </xf>
    <xf numFmtId="0" fontId="0" fillId="2" borderId="15" xfId="0" applyFill="1" applyBorder="1" applyAlignment="1">
      <alignment horizontal="center" wrapText="1"/>
    </xf>
    <xf numFmtId="3" fontId="0" fillId="0" borderId="15" xfId="0" applyNumberFormat="1" applyBorder="1" applyAlignment="1" applyProtection="1">
      <alignment horizontal="center" vertical="top"/>
      <protection locked="0"/>
    </xf>
    <xf numFmtId="3" fontId="0" fillId="0" borderId="7" xfId="0" applyNumberFormat="1" applyBorder="1" applyAlignment="1" applyProtection="1">
      <alignment horizontal="center" vertical="top"/>
      <protection locked="0"/>
    </xf>
    <xf numFmtId="3" fontId="0" fillId="0" borderId="11" xfId="0" applyNumberFormat="1" applyBorder="1" applyAlignment="1" applyProtection="1">
      <alignment horizontal="center" vertical="top"/>
      <protection locked="0"/>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3" fontId="0" fillId="3" borderId="7" xfId="0" applyNumberFormat="1" applyFill="1" applyBorder="1" applyAlignment="1" applyProtection="1">
      <alignment horizontal="center" vertical="top"/>
      <protection locked="0"/>
    </xf>
    <xf numFmtId="3" fontId="0" fillId="3" borderId="11" xfId="0" applyNumberFormat="1" applyFill="1" applyBorder="1" applyAlignment="1" applyProtection="1">
      <alignment horizontal="center" vertical="top"/>
      <protection locked="0"/>
    </xf>
    <xf numFmtId="6" fontId="0" fillId="2" borderId="15" xfId="0" applyNumberFormat="1" applyFill="1" applyBorder="1" applyAlignment="1">
      <alignment horizontal="center" vertical="center" wrapText="1"/>
    </xf>
    <xf numFmtId="0" fontId="0" fillId="2" borderId="15" xfId="0" applyFill="1" applyBorder="1" applyAlignment="1">
      <alignment horizontal="center" vertical="center" wrapText="1"/>
    </xf>
    <xf numFmtId="3" fontId="0" fillId="0" borderId="7" xfId="0" applyNumberFormat="1" applyBorder="1" applyAlignment="1">
      <alignment horizontal="center" vertical="top"/>
    </xf>
    <xf numFmtId="3" fontId="0" fillId="0" borderId="11" xfId="0" applyNumberFormat="1" applyBorder="1" applyAlignment="1">
      <alignment horizontal="center" vertical="top"/>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1" fontId="0" fillId="3" borderId="7" xfId="0" applyNumberFormat="1" applyFill="1" applyBorder="1" applyAlignment="1">
      <alignment horizontal="center"/>
    </xf>
    <xf numFmtId="0" fontId="0" fillId="3" borderId="1" xfId="0" applyFill="1" applyBorder="1" applyAlignment="1">
      <alignment horizontal="center"/>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0" fontId="0" fillId="0" borderId="0" xfId="0" applyAlignment="1" applyProtection="1">
      <alignment horizontal="left" vertical="top" wrapText="1"/>
      <protection locked="0"/>
    </xf>
    <xf numFmtId="3" fontId="15" fillId="0" borderId="0" xfId="0" applyNumberFormat="1" applyFont="1" applyAlignment="1" applyProtection="1">
      <alignment horizontal="center" vertical="center" wrapText="1"/>
      <protection locked="0"/>
    </xf>
    <xf numFmtId="0" fontId="0" fillId="3" borderId="1" xfId="0" applyFill="1" applyBorder="1" applyAlignment="1">
      <alignment horizontal="right"/>
    </xf>
    <xf numFmtId="0" fontId="5" fillId="2" borderId="6" xfId="0" applyFont="1" applyFill="1" applyBorder="1" applyAlignment="1">
      <alignment horizontal="center"/>
    </xf>
    <xf numFmtId="0" fontId="5" fillId="2" borderId="3" xfId="0" applyFont="1" applyFill="1" applyBorder="1" applyAlignment="1">
      <alignment horizontal="center"/>
    </xf>
    <xf numFmtId="0" fontId="5" fillId="2" borderId="10" xfId="0" applyFont="1" applyFill="1" applyBorder="1" applyAlignment="1">
      <alignment horizontal="center"/>
    </xf>
    <xf numFmtId="0" fontId="0" fillId="3" borderId="7" xfId="0" applyFill="1" applyBorder="1" applyAlignment="1">
      <alignment horizontal="center"/>
    </xf>
    <xf numFmtId="0" fontId="5" fillId="3" borderId="7" xfId="0" applyFont="1" applyFill="1" applyBorder="1" applyAlignment="1">
      <alignment horizontal="center"/>
    </xf>
    <xf numFmtId="0" fontId="5" fillId="3" borderId="11" xfId="0" applyFont="1" applyFill="1" applyBorder="1" applyAlignment="1">
      <alignment horizontal="center"/>
    </xf>
    <xf numFmtId="0" fontId="5" fillId="3" borderId="13" xfId="0" applyFont="1" applyFill="1" applyBorder="1" applyAlignment="1">
      <alignment horizontal="center"/>
    </xf>
    <xf numFmtId="0" fontId="5" fillId="3" borderId="14" xfId="0" applyFont="1" applyFill="1" applyBorder="1" applyAlignment="1">
      <alignment horizontal="center"/>
    </xf>
    <xf numFmtId="3" fontId="0" fillId="3" borderId="7" xfId="0" applyNumberFormat="1" applyFill="1" applyBorder="1" applyAlignment="1" applyProtection="1">
      <alignment horizontal="center"/>
      <protection locked="0"/>
    </xf>
    <xf numFmtId="3" fontId="0" fillId="3" borderId="11" xfId="0" applyNumberFormat="1" applyFill="1" applyBorder="1" applyAlignment="1" applyProtection="1">
      <alignment horizontal="center"/>
      <protection locked="0"/>
    </xf>
    <xf numFmtId="3" fontId="11" fillId="3" borderId="7" xfId="0" applyNumberFormat="1" applyFont="1" applyFill="1" applyBorder="1" applyAlignment="1">
      <alignment horizontal="center"/>
    </xf>
    <xf numFmtId="3" fontId="11" fillId="3" borderId="11" xfId="0" applyNumberFormat="1" applyFont="1" applyFill="1" applyBorder="1" applyAlignment="1">
      <alignment horizontal="center"/>
    </xf>
    <xf numFmtId="3" fontId="0" fillId="3" borderId="7" xfId="0" applyNumberFormat="1" applyFill="1" applyBorder="1" applyAlignment="1">
      <alignment horizontal="center"/>
    </xf>
    <xf numFmtId="3" fontId="0" fillId="3" borderId="11" xfId="0" applyNumberFormat="1" applyFill="1" applyBorder="1" applyAlignment="1">
      <alignment horizontal="center"/>
    </xf>
    <xf numFmtId="3" fontId="11" fillId="3" borderId="8" xfId="0" applyNumberFormat="1" applyFont="1" applyFill="1" applyBorder="1" applyAlignment="1">
      <alignment horizontal="center"/>
    </xf>
    <xf numFmtId="3" fontId="11" fillId="3" borderId="12" xfId="0" applyNumberFormat="1" applyFont="1" applyFill="1" applyBorder="1" applyAlignment="1">
      <alignment horizontal="center"/>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4" fillId="3" borderId="13" xfId="0" applyFont="1" applyFill="1" applyBorder="1" applyAlignment="1">
      <alignment horizontal="center"/>
    </xf>
    <xf numFmtId="0" fontId="5" fillId="3" borderId="4" xfId="0" applyFont="1" applyFill="1" applyBorder="1" applyAlignment="1">
      <alignment horizontal="center"/>
    </xf>
    <xf numFmtId="0" fontId="5" fillId="0" borderId="0" xfId="0" applyFont="1" applyAlignment="1" applyProtection="1">
      <alignment horizontal="left" vertical="top" wrapText="1"/>
      <protection locked="0"/>
    </xf>
    <xf numFmtId="0" fontId="18" fillId="2" borderId="4" xfId="0" applyFont="1" applyFill="1" applyBorder="1" applyAlignment="1">
      <alignment horizontal="center" vertical="center" wrapText="1"/>
    </xf>
    <xf numFmtId="0" fontId="11" fillId="2" borderId="13" xfId="0" applyFont="1" applyFill="1" applyBorder="1" applyAlignment="1">
      <alignment horizontal="center" vertical="center"/>
    </xf>
    <xf numFmtId="0" fontId="11" fillId="2" borderId="6" xfId="0" applyFont="1" applyFill="1" applyBorder="1" applyAlignment="1">
      <alignment horizontal="center" vertical="center"/>
    </xf>
    <xf numFmtId="0" fontId="0" fillId="3" borderId="11" xfId="0" applyFill="1" applyBorder="1" applyAlignment="1">
      <alignment horizontal="center"/>
    </xf>
    <xf numFmtId="1" fontId="0" fillId="3" borderId="11" xfId="0" applyNumberFormat="1" applyFill="1" applyBorder="1" applyAlignment="1">
      <alignment horizontal="center"/>
    </xf>
    <xf numFmtId="0" fontId="7" fillId="0" borderId="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6"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3" xfId="0" applyBorder="1" applyAlignment="1" applyProtection="1">
      <alignment horizontal="left" vertical="top" wrapText="1"/>
      <protection locked="0"/>
    </xf>
    <xf numFmtId="0" fontId="11" fillId="2" borderId="1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6" xfId="0" applyFont="1" applyFill="1" applyBorder="1" applyAlignment="1">
      <alignment horizontal="left" vertical="center"/>
    </xf>
    <xf numFmtId="0" fontId="11" fillId="2" borderId="3" xfId="0" applyFont="1" applyFill="1" applyBorder="1" applyAlignment="1">
      <alignment horizontal="left" vertical="center"/>
    </xf>
    <xf numFmtId="0" fontId="11" fillId="3" borderId="7" xfId="0" applyFont="1" applyFill="1" applyBorder="1" applyAlignment="1">
      <alignment horizontal="left" vertical="top"/>
    </xf>
    <xf numFmtId="0" fontId="11" fillId="3" borderId="1" xfId="0" applyFont="1" applyFill="1" applyBorder="1" applyAlignment="1">
      <alignment horizontal="left" vertical="top"/>
    </xf>
    <xf numFmtId="0" fontId="11" fillId="3" borderId="11" xfId="0" applyFont="1" applyFill="1" applyBorder="1" applyAlignment="1">
      <alignment horizontal="left" vertical="top"/>
    </xf>
    <xf numFmtId="0" fontId="11" fillId="3" borderId="11" xfId="0" applyFont="1" applyFill="1" applyBorder="1" applyAlignment="1" applyProtection="1">
      <alignment horizontal="left" vertical="top"/>
      <protection locked="0"/>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10" xfId="0" applyBorder="1" applyAlignment="1">
      <alignment horizontal="left" vertical="top" wrapText="1"/>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1" fontId="11" fillId="3" borderId="7" xfId="0" applyNumberFormat="1" applyFont="1" applyFill="1" applyBorder="1" applyAlignment="1">
      <alignment horizontal="center"/>
    </xf>
    <xf numFmtId="0" fontId="11" fillId="3" borderId="1" xfId="0" applyFont="1" applyFill="1" applyBorder="1" applyAlignment="1">
      <alignment horizontal="center"/>
    </xf>
    <xf numFmtId="1" fontId="11" fillId="3" borderId="8" xfId="0" applyNumberFormat="1" applyFont="1" applyFill="1" applyBorder="1" applyAlignment="1">
      <alignment horizontal="center"/>
    </xf>
    <xf numFmtId="0" fontId="11" fillId="3" borderId="2" xfId="0" applyFont="1" applyFill="1" applyBorder="1" applyAlignment="1">
      <alignment horizontal="center"/>
    </xf>
    <xf numFmtId="0" fontId="0" fillId="3" borderId="7" xfId="0" applyFill="1" applyBorder="1" applyAlignment="1">
      <alignment horizontal="left"/>
    </xf>
    <xf numFmtId="0" fontId="0" fillId="3" borderId="1" xfId="0" applyFill="1" applyBorder="1" applyAlignment="1">
      <alignment horizontal="left"/>
    </xf>
    <xf numFmtId="0" fontId="0" fillId="0" borderId="7" xfId="0" applyBorder="1" applyAlignment="1" applyProtection="1">
      <alignment horizontal="left"/>
      <protection locked="0"/>
    </xf>
    <xf numFmtId="0" fontId="0" fillId="0" borderId="1" xfId="0" applyBorder="1" applyAlignment="1" applyProtection="1">
      <alignment horizontal="left"/>
      <protection locked="0"/>
    </xf>
    <xf numFmtId="0" fontId="0" fillId="0" borderId="6" xfId="0" applyBorder="1" applyAlignment="1" applyProtection="1">
      <alignment horizontal="left"/>
      <protection locked="0"/>
    </xf>
    <xf numFmtId="0" fontId="0" fillId="0" borderId="3" xfId="0" applyBorder="1" applyAlignment="1" applyProtection="1">
      <alignment horizontal="left"/>
      <protection locked="0"/>
    </xf>
    <xf numFmtId="0" fontId="0" fillId="2" borderId="4" xfId="0" applyFill="1" applyBorder="1" applyAlignment="1">
      <alignment horizontal="center" wrapText="1"/>
    </xf>
    <xf numFmtId="0" fontId="0" fillId="3" borderId="6" xfId="0" applyFill="1" applyBorder="1" applyAlignment="1">
      <alignment horizontal="left"/>
    </xf>
    <xf numFmtId="0" fontId="0" fillId="3" borderId="3" xfId="0" applyFill="1" applyBorder="1" applyAlignment="1">
      <alignment horizontal="left"/>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0" fontId="11" fillId="3" borderId="8" xfId="0" applyFont="1" applyFill="1" applyBorder="1" applyAlignment="1">
      <alignment horizontal="left" wrapText="1"/>
    </xf>
    <xf numFmtId="0" fontId="11" fillId="3" borderId="2" xfId="0" applyFont="1" applyFill="1" applyBorder="1" applyAlignment="1">
      <alignment horizontal="left" wrapText="1"/>
    </xf>
    <xf numFmtId="0" fontId="0" fillId="3" borderId="13" xfId="0" applyFill="1" applyBorder="1" applyAlignment="1">
      <alignment horizontal="left"/>
    </xf>
    <xf numFmtId="0" fontId="0" fillId="3" borderId="4" xfId="0" applyFill="1" applyBorder="1" applyAlignment="1">
      <alignment horizontal="left"/>
    </xf>
    <xf numFmtId="1" fontId="11" fillId="3" borderId="11" xfId="0" applyNumberFormat="1" applyFont="1" applyFill="1" applyBorder="1" applyAlignment="1">
      <alignment horizontal="center"/>
    </xf>
    <xf numFmtId="3" fontId="0" fillId="3" borderId="7" xfId="0" applyNumberFormat="1" applyFill="1" applyBorder="1" applyAlignment="1">
      <alignment horizontal="center" vertical="top"/>
    </xf>
    <xf numFmtId="3" fontId="0" fillId="3" borderId="11" xfId="0" applyNumberFormat="1" applyFill="1" applyBorder="1" applyAlignment="1">
      <alignment horizontal="center" vertical="top"/>
    </xf>
    <xf numFmtId="6" fontId="0" fillId="2" borderId="3" xfId="0" applyNumberFormat="1" applyFill="1" applyBorder="1" applyAlignment="1">
      <alignment horizontal="center" wrapText="1"/>
    </xf>
    <xf numFmtId="0" fontId="0" fillId="2" borderId="10" xfId="0" applyFill="1" applyBorder="1" applyAlignment="1">
      <alignment horizontal="center" wrapText="1"/>
    </xf>
    <xf numFmtId="0" fontId="11" fillId="2" borderId="14"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 xfId="0" applyFont="1" applyFill="1" applyBorder="1" applyAlignment="1">
      <alignment horizontal="left" vertical="center"/>
    </xf>
    <xf numFmtId="0" fontId="15" fillId="0" borderId="1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8" fillId="2" borderId="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3" borderId="7"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0" borderId="0" xfId="0" applyAlignment="1" applyProtection="1">
      <alignment horizontal="left" wrapText="1"/>
      <protection locked="0"/>
    </xf>
    <xf numFmtId="0" fontId="0" fillId="0" borderId="0" xfId="0" applyAlignment="1" applyProtection="1">
      <alignment horizontal="left" vertical="center" wrapText="1"/>
      <protection locked="0"/>
    </xf>
    <xf numFmtId="0" fontId="0" fillId="0" borderId="0" xfId="0" applyAlignment="1">
      <alignment vertical="top" wrapText="1"/>
    </xf>
  </cellXfs>
  <cellStyles count="2">
    <cellStyle name="Normal" xfId="0" builtinId="0"/>
    <cellStyle name="Procent" xfId="1" builtinId="5"/>
  </cellStyles>
  <dxfs count="1">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523875</xdr:colOff>
      <xdr:row>0</xdr:row>
      <xdr:rowOff>0</xdr:rowOff>
    </xdr:from>
    <xdr:to>
      <xdr:col>26</xdr:col>
      <xdr:colOff>66675</xdr:colOff>
      <xdr:row>23</xdr:row>
      <xdr:rowOff>134290</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20069175" y="0"/>
          <a:ext cx="2495550" cy="434265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pageSetUpPr fitToPage="1"/>
  </sheetPr>
  <dimension ref="A1:AB137"/>
  <sheetViews>
    <sheetView showGridLines="0" tabSelected="1" zoomScaleNormal="100" zoomScaleSheetLayoutView="100" workbookViewId="0">
      <selection activeCell="N115" sqref="N115"/>
    </sheetView>
  </sheetViews>
  <sheetFormatPr defaultColWidth="8.81640625" defaultRowHeight="12.5" x14ac:dyDescent="0.25"/>
  <cols>
    <col min="1" max="1" width="38.54296875" style="11" customWidth="1"/>
    <col min="2" max="2" width="7.7265625" style="11" customWidth="1"/>
    <col min="3" max="3" width="7" style="11" customWidth="1"/>
    <col min="4" max="4" width="10.54296875" style="12" customWidth="1"/>
    <col min="5" max="5" width="11.54296875" style="12" customWidth="1"/>
    <col min="6" max="6" width="11.1796875" style="12" customWidth="1"/>
    <col min="7" max="7" width="12.26953125" style="12" customWidth="1"/>
    <col min="8" max="8" width="13.81640625" style="12" customWidth="1"/>
    <col min="9" max="9" width="12.453125" style="12" customWidth="1"/>
    <col min="10" max="10" width="12.7265625" style="12" customWidth="1"/>
    <col min="11" max="11" width="11.7265625" style="12" customWidth="1"/>
    <col min="12" max="12" width="1.81640625" style="12" customWidth="1"/>
    <col min="13" max="13" width="4.453125" customWidth="1"/>
    <col min="14" max="15" width="37.453125" style="13" customWidth="1"/>
    <col min="16" max="16" width="10.453125" style="11" customWidth="1"/>
    <col min="17" max="17" width="11.26953125" style="11" customWidth="1"/>
    <col min="18" max="16384" width="8.81640625" style="11"/>
  </cols>
  <sheetData>
    <row r="1" spans="1:21" ht="12.75" customHeight="1" x14ac:dyDescent="0.3">
      <c r="A1" s="97"/>
      <c r="B1" s="236"/>
      <c r="C1" s="236"/>
      <c r="D1" s="236"/>
      <c r="E1" s="236"/>
      <c r="F1" s="236"/>
      <c r="G1" s="236"/>
      <c r="H1" s="236"/>
      <c r="I1" s="236"/>
      <c r="J1" s="236"/>
      <c r="K1" s="49"/>
      <c r="L1" s="32"/>
      <c r="N1" s="63" t="s">
        <v>106</v>
      </c>
      <c r="O1" s="61"/>
      <c r="P1" s="62"/>
      <c r="Q1" s="62"/>
      <c r="R1" s="31"/>
    </row>
    <row r="2" spans="1:21" x14ac:dyDescent="0.25">
      <c r="A2" s="64" t="s">
        <v>128</v>
      </c>
      <c r="B2" s="92"/>
      <c r="C2" s="92"/>
      <c r="D2" s="92"/>
      <c r="E2" s="92"/>
      <c r="F2" s="92"/>
      <c r="G2" s="92"/>
      <c r="H2" s="92"/>
      <c r="I2" s="93"/>
      <c r="J2" s="94"/>
      <c r="K2" s="93"/>
      <c r="L2" s="32"/>
      <c r="N2" s="14"/>
      <c r="O2" s="14"/>
    </row>
    <row r="3" spans="1:21" ht="12" customHeight="1" x14ac:dyDescent="0.3">
      <c r="A3" s="92" t="s">
        <v>129</v>
      </c>
      <c r="B3" s="92"/>
      <c r="C3" s="92"/>
      <c r="D3" s="92"/>
      <c r="E3" s="92"/>
      <c r="F3" s="92"/>
      <c r="G3" s="92"/>
      <c r="H3" s="92"/>
      <c r="I3" s="93"/>
      <c r="J3" s="114"/>
      <c r="K3" s="93"/>
      <c r="L3" s="33"/>
      <c r="N3" s="207" t="s">
        <v>145</v>
      </c>
      <c r="O3" s="207"/>
      <c r="P3" s="207"/>
      <c r="Q3" s="207"/>
      <c r="R3" s="207"/>
      <c r="S3" s="207"/>
      <c r="T3" s="207"/>
      <c r="U3" s="207"/>
    </row>
    <row r="4" spans="1:21" s="54" customFormat="1" ht="12" customHeight="1" x14ac:dyDescent="0.25">
      <c r="A4" s="258" t="s">
        <v>130</v>
      </c>
      <c r="B4" s="258"/>
      <c r="C4" s="258"/>
      <c r="D4" s="258"/>
      <c r="E4" s="258"/>
      <c r="F4" s="258"/>
      <c r="G4" s="258"/>
      <c r="H4" s="258"/>
      <c r="I4" s="108"/>
      <c r="J4" s="114"/>
      <c r="K4" s="108"/>
      <c r="L4" s="109"/>
      <c r="M4" s="110"/>
      <c r="N4" s="110" t="s">
        <v>146</v>
      </c>
    </row>
    <row r="5" spans="1:21" ht="12" customHeight="1" x14ac:dyDescent="0.25">
      <c r="A5" s="258"/>
      <c r="B5" s="258"/>
      <c r="C5" s="258"/>
      <c r="D5" s="258"/>
      <c r="E5" s="258"/>
      <c r="F5" s="258"/>
      <c r="G5" s="258"/>
      <c r="H5" s="258"/>
      <c r="I5" s="93"/>
      <c r="J5" s="95"/>
      <c r="K5" s="93"/>
      <c r="L5" s="34"/>
      <c r="N5" t="s">
        <v>66</v>
      </c>
      <c r="P5" s="13"/>
      <c r="Q5" s="13"/>
    </row>
    <row r="6" spans="1:21" ht="12" customHeight="1" x14ac:dyDescent="0.3">
      <c r="A6" s="1"/>
      <c r="B6" s="98"/>
      <c r="C6" s="98"/>
      <c r="D6" s="99"/>
      <c r="E6" s="99"/>
      <c r="F6" s="99"/>
      <c r="G6" s="99"/>
      <c r="H6" s="99"/>
      <c r="I6" s="99"/>
      <c r="J6" s="2"/>
      <c r="K6" s="96"/>
      <c r="L6" s="34"/>
      <c r="N6" s="29" t="s">
        <v>68</v>
      </c>
      <c r="P6" s="13"/>
      <c r="Q6" s="13"/>
    </row>
    <row r="7" spans="1:21" ht="25.5" customHeight="1" x14ac:dyDescent="0.25">
      <c r="A7" s="260" t="s">
        <v>31</v>
      </c>
      <c r="B7" s="4"/>
      <c r="C7" s="4"/>
      <c r="D7" s="5"/>
      <c r="E7" s="5"/>
      <c r="F7" s="229" t="s">
        <v>137</v>
      </c>
      <c r="G7" s="259"/>
      <c r="H7" s="229" t="s">
        <v>138</v>
      </c>
      <c r="I7" s="259"/>
      <c r="J7" s="229" t="s">
        <v>131</v>
      </c>
      <c r="K7" s="230"/>
      <c r="L7" s="35"/>
      <c r="N7" s="207" t="s">
        <v>113</v>
      </c>
      <c r="O7" s="207"/>
      <c r="P7" s="207"/>
      <c r="Q7" s="207"/>
      <c r="R7" s="207"/>
      <c r="S7" s="207"/>
      <c r="T7" s="207"/>
    </row>
    <row r="8" spans="1:21" ht="17.25" customHeight="1" x14ac:dyDescent="0.25">
      <c r="A8" s="261"/>
      <c r="B8" s="6"/>
      <c r="C8" s="6"/>
      <c r="D8" s="7"/>
      <c r="E8" s="7"/>
      <c r="F8" s="238" t="s">
        <v>0</v>
      </c>
      <c r="G8" s="239"/>
      <c r="H8" s="238" t="s">
        <v>0</v>
      </c>
      <c r="I8" s="240"/>
      <c r="J8" s="239" t="s">
        <v>0</v>
      </c>
      <c r="K8" s="240"/>
      <c r="L8" s="36"/>
      <c r="N8" s="207"/>
      <c r="O8" s="207"/>
      <c r="P8" s="207"/>
      <c r="Q8" s="207"/>
      <c r="R8" s="207"/>
      <c r="S8" s="207"/>
      <c r="T8" s="207"/>
    </row>
    <row r="9" spans="1:21" ht="13" x14ac:dyDescent="0.25">
      <c r="A9" s="164"/>
      <c r="B9" s="165"/>
      <c r="C9" s="165"/>
      <c r="D9" s="166"/>
      <c r="E9" s="167"/>
      <c r="F9" s="256" t="s">
        <v>132</v>
      </c>
      <c r="G9" s="257"/>
      <c r="H9" s="242" t="s">
        <v>133</v>
      </c>
      <c r="I9" s="243"/>
      <c r="J9" s="244" t="s">
        <v>134</v>
      </c>
      <c r="K9" s="245"/>
      <c r="L9" s="36"/>
      <c r="N9" s="54" t="s">
        <v>53</v>
      </c>
      <c r="O9" s="11"/>
      <c r="P9"/>
      <c r="Q9"/>
    </row>
    <row r="10" spans="1:21" ht="12.75" customHeight="1" x14ac:dyDescent="0.25">
      <c r="A10" s="159" t="s">
        <v>8</v>
      </c>
      <c r="B10" s="168"/>
      <c r="C10" s="168"/>
      <c r="D10" s="155"/>
      <c r="E10" s="168"/>
      <c r="F10" s="231">
        <f>F54</f>
        <v>0</v>
      </c>
      <c r="G10" s="232"/>
      <c r="H10" s="241">
        <f>H54</f>
        <v>0</v>
      </c>
      <c r="I10" s="262"/>
      <c r="J10" s="246">
        <f>J54</f>
        <v>0</v>
      </c>
      <c r="K10" s="247"/>
      <c r="L10" s="38"/>
      <c r="N10" s="13" t="s">
        <v>158</v>
      </c>
      <c r="O10" s="11"/>
    </row>
    <row r="11" spans="1:21" ht="12.75" customHeight="1" x14ac:dyDescent="0.25">
      <c r="A11" s="169" t="s">
        <v>35</v>
      </c>
      <c r="B11" s="168"/>
      <c r="C11" s="168"/>
      <c r="D11" s="170"/>
      <c r="E11" s="170"/>
      <c r="F11" s="231">
        <f>F67</f>
        <v>0</v>
      </c>
      <c r="G11" s="232"/>
      <c r="H11" s="231">
        <f>H67</f>
        <v>0</v>
      </c>
      <c r="I11" s="263"/>
      <c r="J11" s="246">
        <f>J67</f>
        <v>0</v>
      </c>
      <c r="K11" s="247"/>
      <c r="L11" s="42"/>
      <c r="N11" s="13" t="s">
        <v>39</v>
      </c>
      <c r="O11" s="11"/>
    </row>
    <row r="12" spans="1:21" x14ac:dyDescent="0.25">
      <c r="A12" s="169" t="s">
        <v>56</v>
      </c>
      <c r="B12" s="168"/>
      <c r="C12" s="237"/>
      <c r="D12" s="237"/>
      <c r="E12" s="170"/>
      <c r="F12" s="241">
        <f>F77</f>
        <v>0</v>
      </c>
      <c r="G12" s="232"/>
      <c r="H12" s="241">
        <f>H77</f>
        <v>0</v>
      </c>
      <c r="I12" s="262"/>
      <c r="J12" s="246">
        <f>J77</f>
        <v>0</v>
      </c>
      <c r="K12" s="247"/>
      <c r="L12" s="38"/>
      <c r="N12" s="13" t="s">
        <v>40</v>
      </c>
      <c r="O12" s="28"/>
    </row>
    <row r="13" spans="1:21" x14ac:dyDescent="0.25">
      <c r="A13" s="169" t="s">
        <v>36</v>
      </c>
      <c r="B13" s="168"/>
      <c r="C13" s="168"/>
      <c r="D13" s="170"/>
      <c r="E13" s="170"/>
      <c r="F13" s="241">
        <f>F94</f>
        <v>0</v>
      </c>
      <c r="G13" s="232"/>
      <c r="H13" s="241">
        <f>H94</f>
        <v>0</v>
      </c>
      <c r="I13" s="262"/>
      <c r="J13" s="246">
        <f>J94</f>
        <v>0</v>
      </c>
      <c r="K13" s="247"/>
      <c r="L13" s="42"/>
      <c r="N13" s="13" t="s">
        <v>41</v>
      </c>
    </row>
    <row r="14" spans="1:21" x14ac:dyDescent="0.25">
      <c r="A14" s="169" t="s">
        <v>5</v>
      </c>
      <c r="B14" s="168"/>
      <c r="C14" s="168"/>
      <c r="D14" s="170"/>
      <c r="E14" s="170"/>
      <c r="F14" s="250">
        <f>-F102</f>
        <v>0</v>
      </c>
      <c r="G14" s="232"/>
      <c r="H14" s="250">
        <f>-H102</f>
        <v>0</v>
      </c>
      <c r="I14" s="262"/>
      <c r="J14" s="246">
        <f>-J102</f>
        <v>0</v>
      </c>
      <c r="K14" s="247"/>
      <c r="L14" s="42"/>
      <c r="N14" s="13" t="s">
        <v>160</v>
      </c>
    </row>
    <row r="15" spans="1:21" ht="13" x14ac:dyDescent="0.3">
      <c r="A15" s="171" t="s">
        <v>99</v>
      </c>
      <c r="B15" s="172"/>
      <c r="C15" s="172"/>
      <c r="D15" s="173"/>
      <c r="E15" s="173"/>
      <c r="F15" s="290">
        <f>SUM(F10:F14)</f>
        <v>0</v>
      </c>
      <c r="G15" s="291"/>
      <c r="H15" s="290">
        <f>SUM(H10:H14)</f>
        <v>0</v>
      </c>
      <c r="I15" s="309"/>
      <c r="J15" s="248">
        <f>SUM(J10:J14)</f>
        <v>0</v>
      </c>
      <c r="K15" s="249"/>
      <c r="L15" s="43"/>
      <c r="M15" s="44"/>
      <c r="N15" s="11" t="s">
        <v>161</v>
      </c>
    </row>
    <row r="16" spans="1:21" x14ac:dyDescent="0.25">
      <c r="A16" s="294" t="s">
        <v>98</v>
      </c>
      <c r="B16" s="295"/>
      <c r="C16" s="295"/>
      <c r="D16" s="170"/>
      <c r="E16" s="170"/>
      <c r="F16" s="231">
        <f>(K108+K110)</f>
        <v>0</v>
      </c>
      <c r="G16" s="232"/>
      <c r="H16" s="231">
        <f>I115+I116</f>
        <v>0</v>
      </c>
      <c r="I16" s="263"/>
      <c r="J16" s="250">
        <f>K115+K116</f>
        <v>0</v>
      </c>
      <c r="K16" s="251"/>
      <c r="L16" s="38"/>
      <c r="N16" s="13" t="s">
        <v>159</v>
      </c>
    </row>
    <row r="17" spans="1:18" ht="13.5" thickBot="1" x14ac:dyDescent="0.35">
      <c r="A17" s="174" t="s">
        <v>1</v>
      </c>
      <c r="B17" s="175"/>
      <c r="C17" s="175"/>
      <c r="D17" s="176"/>
      <c r="E17" s="176"/>
      <c r="F17" s="292">
        <f>(F15+F16)</f>
        <v>0</v>
      </c>
      <c r="G17" s="293"/>
      <c r="H17" s="252">
        <f>(H15+H16)</f>
        <v>0</v>
      </c>
      <c r="I17" s="253"/>
      <c r="J17" s="252">
        <f>(J15+J16)</f>
        <v>0</v>
      </c>
      <c r="K17" s="253"/>
      <c r="L17" s="43"/>
      <c r="N17" s="11" t="s">
        <v>161</v>
      </c>
    </row>
    <row r="18" spans="1:18" ht="13.5" customHeight="1" x14ac:dyDescent="0.3">
      <c r="A18"/>
      <c r="B18" s="1"/>
      <c r="C18" s="1"/>
      <c r="D18" s="86"/>
      <c r="E18" s="86"/>
      <c r="F18" s="86"/>
      <c r="G18" s="86"/>
      <c r="H18" s="86"/>
      <c r="I18" s="123"/>
      <c r="J18" s="86"/>
      <c r="K18" s="123"/>
      <c r="L18" s="46"/>
      <c r="N18" s="11"/>
    </row>
    <row r="19" spans="1:18" ht="10.5" customHeight="1" x14ac:dyDescent="0.3">
      <c r="A19"/>
      <c r="B19"/>
      <c r="C19"/>
      <c r="D19" s="2"/>
      <c r="E19" s="2"/>
      <c r="F19" s="3"/>
      <c r="G19" s="2"/>
      <c r="H19" s="86"/>
      <c r="I19" s="115"/>
      <c r="J19" s="86"/>
      <c r="K19" s="115"/>
      <c r="L19" s="38"/>
    </row>
    <row r="20" spans="1:18" ht="26.15" customHeight="1" x14ac:dyDescent="0.25">
      <c r="A20" s="260" t="s">
        <v>32</v>
      </c>
      <c r="B20" s="4"/>
      <c r="C20" s="4"/>
      <c r="D20" s="5"/>
      <c r="E20" s="5"/>
      <c r="F20" s="229" t="s">
        <v>137</v>
      </c>
      <c r="G20" s="259"/>
      <c r="H20" s="229" t="s">
        <v>138</v>
      </c>
      <c r="I20" s="259"/>
      <c r="J20" s="229" t="s">
        <v>131</v>
      </c>
      <c r="K20" s="230"/>
      <c r="L20" s="35"/>
      <c r="N20" s="13" t="s">
        <v>67</v>
      </c>
    </row>
    <row r="21" spans="1:18" ht="13" x14ac:dyDescent="0.3">
      <c r="A21" s="261"/>
      <c r="B21" s="8"/>
      <c r="C21" s="6"/>
      <c r="D21" s="6"/>
      <c r="E21" s="6"/>
      <c r="F21" s="238" t="s">
        <v>0</v>
      </c>
      <c r="G21" s="239"/>
      <c r="H21" s="238" t="s">
        <v>0</v>
      </c>
      <c r="I21" s="240"/>
      <c r="J21" s="239" t="s">
        <v>0</v>
      </c>
      <c r="K21" s="240"/>
      <c r="L21" s="36"/>
      <c r="N21" s="13" t="s">
        <v>47</v>
      </c>
    </row>
    <row r="22" spans="1:18" ht="13" x14ac:dyDescent="0.3">
      <c r="A22" s="177"/>
      <c r="B22" s="157"/>
      <c r="C22" s="168"/>
      <c r="D22" s="168"/>
      <c r="E22" s="155"/>
      <c r="F22" s="242" t="s">
        <v>132</v>
      </c>
      <c r="G22" s="243"/>
      <c r="H22" s="242" t="s">
        <v>133</v>
      </c>
      <c r="I22" s="243"/>
      <c r="J22" s="242"/>
      <c r="K22" s="243"/>
      <c r="L22" s="36"/>
    </row>
    <row r="23" spans="1:18" ht="13" x14ac:dyDescent="0.3">
      <c r="A23" s="156" t="s">
        <v>57</v>
      </c>
      <c r="B23" s="157"/>
      <c r="C23" s="157"/>
      <c r="D23" s="157"/>
      <c r="E23" s="158"/>
      <c r="F23" s="160" t="str">
        <f>IF(G23="","",+G23/G31)</f>
        <v/>
      </c>
      <c r="G23" s="201"/>
      <c r="H23" s="160" t="str">
        <f>IF(I23="","",+I23/I31)</f>
        <v/>
      </c>
      <c r="I23" s="201"/>
      <c r="J23" s="160" t="str">
        <f>IF(K23="","",+K23/K31)</f>
        <v/>
      </c>
      <c r="K23" s="201"/>
      <c r="L23" s="47"/>
    </row>
    <row r="24" spans="1:18" x14ac:dyDescent="0.25">
      <c r="A24" s="294" t="s">
        <v>107</v>
      </c>
      <c r="B24" s="295"/>
      <c r="C24" s="295"/>
      <c r="D24" s="295"/>
      <c r="E24" s="158"/>
      <c r="F24" s="160" t="str">
        <f>IF(G24="","",+G24/G31)</f>
        <v/>
      </c>
      <c r="G24" s="201"/>
      <c r="H24" s="160" t="str">
        <f>IF(I24="","",+I24/I31)</f>
        <v/>
      </c>
      <c r="I24" s="201"/>
      <c r="J24" s="160" t="str">
        <f>IF(K24="","",+K24/K31)</f>
        <v/>
      </c>
      <c r="K24" s="201"/>
      <c r="L24" s="42"/>
      <c r="P24"/>
      <c r="Q24"/>
      <c r="R24"/>
    </row>
    <row r="25" spans="1:18" x14ac:dyDescent="0.25">
      <c r="A25" s="307" t="s">
        <v>4</v>
      </c>
      <c r="B25" s="308"/>
      <c r="C25" s="308"/>
      <c r="D25" s="308"/>
      <c r="E25" s="162"/>
      <c r="F25" s="160" t="str">
        <f>IF(G25="","",+G25/G31)</f>
        <v/>
      </c>
      <c r="G25" s="201"/>
      <c r="H25" s="160" t="str">
        <f>IF(I25="","",+I25/I31)</f>
        <v/>
      </c>
      <c r="I25" s="201"/>
      <c r="J25" s="160" t="str">
        <f>IF(K25="","",+K25/K31)</f>
        <v/>
      </c>
      <c r="K25" s="201"/>
      <c r="L25" s="38"/>
      <c r="P25"/>
      <c r="Q25"/>
      <c r="R25"/>
    </row>
    <row r="26" spans="1:18" x14ac:dyDescent="0.25">
      <c r="A26" s="296"/>
      <c r="B26" s="297"/>
      <c r="C26" s="297"/>
      <c r="D26" s="297"/>
      <c r="E26" s="91"/>
      <c r="F26" s="160" t="str">
        <f>IF(G26="","",+G26/G31)</f>
        <v/>
      </c>
      <c r="G26" s="202"/>
      <c r="H26" s="160" t="str">
        <f>IF(I26="","",+I26/I31)</f>
        <v/>
      </c>
      <c r="I26" s="202"/>
      <c r="J26" s="160" t="str">
        <f>IF(K26="","",+K26/K31)</f>
        <v/>
      </c>
      <c r="K26" s="202"/>
      <c r="L26" s="38"/>
      <c r="P26" s="29"/>
      <c r="Q26" s="29"/>
      <c r="R26" s="29"/>
    </row>
    <row r="27" spans="1:18" x14ac:dyDescent="0.25">
      <c r="A27" s="298"/>
      <c r="B27" s="299"/>
      <c r="C27" s="299"/>
      <c r="D27" s="299"/>
      <c r="E27" s="100"/>
      <c r="F27" s="160" t="str">
        <f>IF(G27="","",+G27/G31)</f>
        <v/>
      </c>
      <c r="G27" s="202"/>
      <c r="H27" s="160" t="str">
        <f>IF(I27="","",+I27/I31)</f>
        <v/>
      </c>
      <c r="I27" s="202"/>
      <c r="J27" s="160" t="str">
        <f>IF(K27="","",+K27/K31)</f>
        <v/>
      </c>
      <c r="K27" s="202"/>
      <c r="L27" s="38"/>
      <c r="N27" s="29"/>
      <c r="O27" s="29"/>
      <c r="P27" s="29"/>
      <c r="Q27" s="29"/>
      <c r="R27" s="29"/>
    </row>
    <row r="28" spans="1:18" x14ac:dyDescent="0.25">
      <c r="A28" s="301" t="s">
        <v>3</v>
      </c>
      <c r="B28" s="302"/>
      <c r="C28" s="302"/>
      <c r="D28" s="302"/>
      <c r="E28" s="162"/>
      <c r="F28" s="160" t="str">
        <f>IF(G28="","",+G28/G31)</f>
        <v/>
      </c>
      <c r="G28" s="201"/>
      <c r="H28" s="160" t="str">
        <f>IF(I28="","",+I28/I31)</f>
        <v/>
      </c>
      <c r="I28" s="201"/>
      <c r="J28" s="160" t="str">
        <f>IF(K28="","",+K28/K31)</f>
        <v/>
      </c>
      <c r="K28" s="201"/>
      <c r="L28" s="38"/>
      <c r="N28" s="13" t="s">
        <v>46</v>
      </c>
      <c r="O28" s="29"/>
    </row>
    <row r="29" spans="1:18" x14ac:dyDescent="0.25">
      <c r="A29" s="303"/>
      <c r="B29" s="304"/>
      <c r="C29" s="304"/>
      <c r="D29" s="304"/>
      <c r="E29" s="91"/>
      <c r="F29" s="160" t="str">
        <f>IF(G29="","",+G29/G31)</f>
        <v/>
      </c>
      <c r="G29" s="202"/>
      <c r="H29" s="160" t="str">
        <f>IF(I29="","",+I29/I31)</f>
        <v/>
      </c>
      <c r="I29" s="202"/>
      <c r="J29" s="160" t="str">
        <f>IF(K29="","",+K29/K31)</f>
        <v/>
      </c>
      <c r="K29" s="202"/>
      <c r="L29" s="38"/>
      <c r="N29" s="13" t="s">
        <v>62</v>
      </c>
    </row>
    <row r="30" spans="1:18" x14ac:dyDescent="0.25">
      <c r="A30" s="303"/>
      <c r="B30" s="304"/>
      <c r="C30" s="304"/>
      <c r="D30" s="304"/>
      <c r="E30" s="101"/>
      <c r="F30" s="160" t="str">
        <f>IF(G30="","",+G30/G31)</f>
        <v/>
      </c>
      <c r="G30" s="202"/>
      <c r="H30" s="160" t="str">
        <f>IF(I30="","",+I30/I31)</f>
        <v/>
      </c>
      <c r="I30" s="202"/>
      <c r="J30" s="160" t="str">
        <f>IF(K30="","",+K30/K31)</f>
        <v/>
      </c>
      <c r="K30" s="202"/>
      <c r="L30" s="38"/>
    </row>
    <row r="31" spans="1:18" ht="13.5" thickBot="1" x14ac:dyDescent="0.35">
      <c r="A31" s="305" t="s">
        <v>2</v>
      </c>
      <c r="B31" s="306"/>
      <c r="C31" s="306"/>
      <c r="D31" s="306"/>
      <c r="E31" s="163"/>
      <c r="F31" s="161">
        <f t="shared" ref="F31:I31" si="0">ROUND(SUM(F23:F30),0)</f>
        <v>0</v>
      </c>
      <c r="G31" s="203">
        <f t="shared" si="0"/>
        <v>0</v>
      </c>
      <c r="H31" s="161">
        <f t="shared" si="0"/>
        <v>0</v>
      </c>
      <c r="I31" s="203">
        <f t="shared" si="0"/>
        <v>0</v>
      </c>
      <c r="J31" s="161">
        <f>ROUND(SUM(J23:J30),0)</f>
        <v>0</v>
      </c>
      <c r="K31" s="203">
        <f t="shared" ref="K31" si="1">ROUND(SUM(K23:K30),0)</f>
        <v>0</v>
      </c>
      <c r="L31" s="43"/>
    </row>
    <row r="32" spans="1:18" ht="5.5" customHeight="1" x14ac:dyDescent="0.25">
      <c r="A32" s="48"/>
      <c r="B32"/>
      <c r="C32"/>
      <c r="D32" s="49"/>
      <c r="E32" s="49"/>
      <c r="F32" s="49"/>
      <c r="G32" s="49"/>
      <c r="H32" s="49"/>
      <c r="I32" s="49"/>
      <c r="J32" s="49"/>
      <c r="K32" s="3"/>
      <c r="L32" s="38"/>
    </row>
    <row r="33" spans="1:28" x14ac:dyDescent="0.25">
      <c r="A33" s="192" t="s">
        <v>38</v>
      </c>
      <c r="B33" s="168"/>
      <c r="C33" s="168"/>
      <c r="D33" s="168"/>
      <c r="E33" s="168"/>
      <c r="F33" s="160">
        <f>100%-F31</f>
        <v>1</v>
      </c>
      <c r="G33" s="152">
        <f>F17-G31</f>
        <v>0</v>
      </c>
      <c r="H33" s="160">
        <f>100%-H31</f>
        <v>1</v>
      </c>
      <c r="I33" s="189">
        <f>H17-I31</f>
        <v>0</v>
      </c>
      <c r="J33" s="160">
        <f>100%-J31</f>
        <v>1</v>
      </c>
      <c r="K33" s="189">
        <f>J17-K31</f>
        <v>0</v>
      </c>
      <c r="L33"/>
      <c r="N33" s="13" t="s">
        <v>108</v>
      </c>
      <c r="O33" s="11"/>
    </row>
    <row r="34" spans="1:28" ht="4.5" customHeight="1" x14ac:dyDescent="0.25">
      <c r="A34" s="48"/>
      <c r="B34"/>
      <c r="C34"/>
      <c r="D34"/>
      <c r="E34"/>
      <c r="F34"/>
      <c r="G34"/>
      <c r="H34"/>
      <c r="I34"/>
      <c r="J34" s="24"/>
      <c r="K34" s="51"/>
      <c r="L34" s="50"/>
    </row>
    <row r="35" spans="1:28" x14ac:dyDescent="0.25">
      <c r="A35"/>
      <c r="C35"/>
      <c r="D35" s="2"/>
      <c r="E35" s="2"/>
      <c r="F35" s="2"/>
      <c r="G35"/>
      <c r="I35" s="2" t="s">
        <v>33</v>
      </c>
      <c r="J35" s="25" t="s">
        <v>37</v>
      </c>
      <c r="K35" s="45"/>
      <c r="L35" s="52"/>
    </row>
    <row r="36" spans="1:28" x14ac:dyDescent="0.25">
      <c r="A36"/>
      <c r="C36"/>
      <c r="D36" s="2"/>
      <c r="E36" s="2"/>
      <c r="F36" s="2"/>
      <c r="G36" s="2"/>
      <c r="H36" s="2"/>
      <c r="I36" s="2" t="s">
        <v>33</v>
      </c>
      <c r="J36" s="25" t="s">
        <v>37</v>
      </c>
      <c r="K36" s="45"/>
      <c r="L36" s="52"/>
      <c r="N36" s="235" t="s">
        <v>52</v>
      </c>
      <c r="O36" s="235"/>
      <c r="P36" s="235"/>
      <c r="Q36" s="235"/>
      <c r="R36" s="235"/>
    </row>
    <row r="37" spans="1:28" ht="7.5" customHeight="1" x14ac:dyDescent="0.25">
      <c r="A37"/>
      <c r="B37" s="19"/>
      <c r="C37"/>
      <c r="D37" s="2"/>
      <c r="E37" s="2"/>
      <c r="F37" s="2"/>
      <c r="G37" s="2"/>
      <c r="I37" s="2"/>
      <c r="J37" s="25"/>
      <c r="K37" s="19"/>
      <c r="L37" s="52"/>
      <c r="N37" s="26"/>
      <c r="O37" s="26"/>
    </row>
    <row r="38" spans="1:28" ht="13" x14ac:dyDescent="0.25">
      <c r="A38" s="10" t="s">
        <v>135</v>
      </c>
      <c r="B38"/>
      <c r="C38"/>
      <c r="D38" s="2"/>
      <c r="E38" s="2"/>
      <c r="F38" s="2"/>
      <c r="G38" s="2"/>
      <c r="H38" s="2"/>
      <c r="I38" s="2"/>
      <c r="J38" s="2"/>
      <c r="K38" s="3"/>
      <c r="L38" s="37"/>
      <c r="N38" s="54" t="s">
        <v>73</v>
      </c>
      <c r="O38" s="16"/>
      <c r="P38" s="29"/>
      <c r="Q38" s="29"/>
      <c r="R38" s="29"/>
      <c r="S38" s="29"/>
    </row>
    <row r="39" spans="1:28" ht="26.25" customHeight="1" x14ac:dyDescent="0.25">
      <c r="A39" s="235"/>
      <c r="B39" s="235"/>
      <c r="C39" s="235"/>
      <c r="D39" s="235"/>
      <c r="E39" s="235"/>
      <c r="F39" s="235"/>
      <c r="G39" s="235"/>
      <c r="H39" s="235"/>
      <c r="I39" s="235"/>
      <c r="J39" s="235"/>
      <c r="K39" s="235"/>
      <c r="L39" s="37"/>
      <c r="N39" s="16" t="s">
        <v>109</v>
      </c>
      <c r="O39" s="16"/>
      <c r="P39" s="29"/>
      <c r="Q39" s="29"/>
      <c r="R39"/>
      <c r="T39" s="29"/>
      <c r="U39" s="29"/>
      <c r="V39" s="29"/>
      <c r="W39" s="29"/>
      <c r="X39" s="29"/>
      <c r="Y39" s="29"/>
      <c r="Z39" s="29"/>
      <c r="AA39" s="29"/>
      <c r="AB39" s="29"/>
    </row>
    <row r="40" spans="1:28" x14ac:dyDescent="0.25">
      <c r="A40" s="235"/>
      <c r="B40" s="235"/>
      <c r="C40" s="235"/>
      <c r="D40" s="235"/>
      <c r="E40" s="235"/>
      <c r="F40" s="235"/>
      <c r="G40" s="235"/>
      <c r="H40" s="235"/>
      <c r="I40" s="235"/>
      <c r="J40" s="235"/>
      <c r="K40" s="235"/>
      <c r="L40" s="37"/>
      <c r="T40" s="29"/>
      <c r="U40" s="29"/>
      <c r="V40" s="29"/>
      <c r="W40" s="29"/>
      <c r="X40" s="29"/>
      <c r="Y40" s="29"/>
      <c r="Z40" s="29"/>
      <c r="AA40" s="29"/>
      <c r="AB40" s="29"/>
    </row>
    <row r="41" spans="1:28" x14ac:dyDescent="0.25">
      <c r="A41" s="235"/>
      <c r="B41" s="235"/>
      <c r="C41" s="235"/>
      <c r="D41" s="235"/>
      <c r="E41" s="235"/>
      <c r="F41" s="235"/>
      <c r="G41" s="235"/>
      <c r="H41" s="235"/>
      <c r="I41" s="235"/>
      <c r="J41" s="235"/>
      <c r="K41" s="235"/>
      <c r="L41" s="55"/>
      <c r="N41" s="235" t="s">
        <v>162</v>
      </c>
      <c r="O41" s="235"/>
      <c r="P41" s="29"/>
      <c r="Q41" s="29"/>
      <c r="R41"/>
      <c r="T41" s="13"/>
      <c r="U41" s="13"/>
      <c r="V41" s="13"/>
    </row>
    <row r="42" spans="1:28" ht="14.5" x14ac:dyDescent="0.25">
      <c r="A42" s="10" t="s">
        <v>136</v>
      </c>
      <c r="L42" s="55"/>
      <c r="N42" s="29"/>
      <c r="O42" s="29"/>
      <c r="P42" s="29"/>
      <c r="Q42" s="29"/>
      <c r="R42" s="29"/>
    </row>
    <row r="43" spans="1:28" ht="37.5" customHeight="1" x14ac:dyDescent="0.25">
      <c r="A43" s="206" t="s">
        <v>110</v>
      </c>
      <c r="B43" s="206"/>
      <c r="C43" s="206"/>
      <c r="D43" s="206"/>
      <c r="E43" s="206"/>
      <c r="F43" s="206"/>
      <c r="G43" s="206"/>
      <c r="H43" s="206"/>
      <c r="I43" s="206"/>
      <c r="J43" s="206"/>
      <c r="K43" s="206"/>
      <c r="L43" s="55"/>
      <c r="M43" s="28"/>
      <c r="N43" s="53"/>
      <c r="O43" s="28"/>
      <c r="P43" s="28"/>
      <c r="Q43" s="28"/>
      <c r="R43" s="28"/>
      <c r="S43" s="28"/>
    </row>
    <row r="44" spans="1:28" x14ac:dyDescent="0.25">
      <c r="A44" s="28"/>
      <c r="B44" s="28"/>
      <c r="C44" s="28"/>
      <c r="D44" s="28"/>
      <c r="E44" s="28"/>
      <c r="F44" s="28"/>
      <c r="G44" s="28"/>
      <c r="H44" s="28"/>
      <c r="I44" s="28"/>
      <c r="J44" s="28"/>
      <c r="K44" s="28"/>
      <c r="L44" s="55"/>
      <c r="M44" s="28"/>
      <c r="O44" s="28"/>
      <c r="P44" s="29"/>
      <c r="Q44" s="29"/>
      <c r="R44" s="29"/>
    </row>
    <row r="45" spans="1:28" ht="35.25" customHeight="1" x14ac:dyDescent="0.25">
      <c r="A45" s="85" t="s">
        <v>95</v>
      </c>
      <c r="B45" s="300"/>
      <c r="C45" s="300"/>
      <c r="D45" s="65"/>
      <c r="E45" s="65"/>
      <c r="F45" s="229" t="s">
        <v>139</v>
      </c>
      <c r="G45" s="230"/>
      <c r="H45" s="229" t="s">
        <v>140</v>
      </c>
      <c r="I45" s="230"/>
      <c r="J45" s="259" t="s">
        <v>131</v>
      </c>
      <c r="K45" s="230"/>
      <c r="L45" s="55"/>
      <c r="M45" s="28"/>
      <c r="N45" s="39" t="s">
        <v>116</v>
      </c>
      <c r="O45" s="28"/>
      <c r="P45" s="29"/>
      <c r="Q45" s="29"/>
      <c r="R45" s="29"/>
    </row>
    <row r="46" spans="1:28" ht="49.5" customHeight="1" x14ac:dyDescent="0.25">
      <c r="A46" s="193" t="s">
        <v>155</v>
      </c>
      <c r="B46" s="254" t="s">
        <v>100</v>
      </c>
      <c r="C46" s="255"/>
      <c r="D46" s="194" t="s">
        <v>7</v>
      </c>
      <c r="E46" s="195" t="s">
        <v>30</v>
      </c>
      <c r="F46" s="225">
        <v>1000</v>
      </c>
      <c r="G46" s="226"/>
      <c r="H46" s="225">
        <v>1000</v>
      </c>
      <c r="I46" s="226"/>
      <c r="J46" s="225">
        <v>1000</v>
      </c>
      <c r="K46" s="226"/>
      <c r="L46" s="55"/>
      <c r="M46" s="28"/>
      <c r="N46" s="200" t="s">
        <v>156</v>
      </c>
      <c r="O46" s="28"/>
      <c r="P46" s="29"/>
      <c r="Q46" s="29"/>
      <c r="R46" s="29"/>
    </row>
    <row r="47" spans="1:28" x14ac:dyDescent="0.25">
      <c r="A47" s="56"/>
      <c r="B47" s="233"/>
      <c r="C47" s="234"/>
      <c r="D47" s="107"/>
      <c r="E47" s="199"/>
      <c r="F47" s="223" t="str">
        <f>+IF(D47&lt;&gt;"", ROUND((D47*E47)/1000,0),"")</f>
        <v/>
      </c>
      <c r="G47" s="224"/>
      <c r="H47" s="219"/>
      <c r="I47" s="220"/>
      <c r="J47" s="227"/>
      <c r="K47" s="228"/>
      <c r="L47" s="55"/>
      <c r="M47" s="28"/>
      <c r="N47" s="39"/>
      <c r="O47" s="28"/>
      <c r="P47" s="29"/>
      <c r="Q47" s="29"/>
      <c r="R47" s="29"/>
    </row>
    <row r="48" spans="1:28" x14ac:dyDescent="0.25">
      <c r="A48" s="56"/>
      <c r="B48" s="233"/>
      <c r="C48" s="234"/>
      <c r="D48" s="107"/>
      <c r="E48" s="199"/>
      <c r="F48" s="223" t="str">
        <f t="shared" ref="F48:F53" si="2">+IF(D48&lt;&gt;"", ROUND((D48*E48)/1000,0),"")</f>
        <v/>
      </c>
      <c r="G48" s="224"/>
      <c r="H48" s="219"/>
      <c r="I48" s="220"/>
      <c r="J48" s="227"/>
      <c r="K48" s="228"/>
      <c r="L48" s="55"/>
      <c r="M48" s="28"/>
      <c r="N48" s="39" t="s">
        <v>118</v>
      </c>
      <c r="O48" s="28"/>
      <c r="P48" s="29"/>
      <c r="Q48" s="29"/>
      <c r="R48" s="29"/>
    </row>
    <row r="49" spans="1:22" x14ac:dyDescent="0.25">
      <c r="A49" s="56"/>
      <c r="B49" s="233"/>
      <c r="C49" s="234"/>
      <c r="D49" s="107"/>
      <c r="E49" s="199"/>
      <c r="F49" s="223" t="str">
        <f t="shared" si="2"/>
        <v/>
      </c>
      <c r="G49" s="224"/>
      <c r="H49" s="219"/>
      <c r="I49" s="220"/>
      <c r="J49" s="227"/>
      <c r="K49" s="228"/>
      <c r="L49" s="55"/>
      <c r="M49" s="28"/>
      <c r="N49" s="40" t="s">
        <v>94</v>
      </c>
      <c r="O49" s="28"/>
      <c r="P49" s="29"/>
      <c r="Q49" s="29"/>
      <c r="R49" s="29"/>
    </row>
    <row r="50" spans="1:22" x14ac:dyDescent="0.25">
      <c r="A50" s="56"/>
      <c r="B50" s="233"/>
      <c r="C50" s="234"/>
      <c r="D50" s="107"/>
      <c r="E50" s="199"/>
      <c r="F50" s="223" t="str">
        <f t="shared" si="2"/>
        <v/>
      </c>
      <c r="G50" s="224"/>
      <c r="H50" s="219"/>
      <c r="I50" s="220"/>
      <c r="J50" s="227"/>
      <c r="K50" s="228"/>
      <c r="L50" s="55"/>
      <c r="M50" s="28"/>
      <c r="N50" s="41" t="s">
        <v>102</v>
      </c>
      <c r="O50" s="28"/>
      <c r="P50" s="29"/>
      <c r="Q50" s="29"/>
      <c r="R50" s="29"/>
    </row>
    <row r="51" spans="1:22" x14ac:dyDescent="0.25">
      <c r="A51" s="56"/>
      <c r="B51" s="233"/>
      <c r="C51" s="234"/>
      <c r="D51" s="107"/>
      <c r="E51" s="199"/>
      <c r="F51" s="223" t="str">
        <f t="shared" si="2"/>
        <v/>
      </c>
      <c r="G51" s="224"/>
      <c r="H51" s="219"/>
      <c r="I51" s="220"/>
      <c r="J51" s="227"/>
      <c r="K51" s="228"/>
      <c r="L51" s="55"/>
      <c r="M51" s="28"/>
      <c r="N51" s="11"/>
      <c r="O51" s="28"/>
      <c r="P51" s="29"/>
      <c r="Q51" s="29"/>
      <c r="R51" s="29"/>
    </row>
    <row r="52" spans="1:22" x14ac:dyDescent="0.25">
      <c r="A52" s="56"/>
      <c r="B52" s="233"/>
      <c r="C52" s="234"/>
      <c r="D52" s="107"/>
      <c r="E52" s="199"/>
      <c r="F52" s="223" t="str">
        <f t="shared" si="2"/>
        <v/>
      </c>
      <c r="G52" s="224"/>
      <c r="H52" s="219"/>
      <c r="I52" s="220"/>
      <c r="J52" s="227"/>
      <c r="K52" s="228"/>
      <c r="L52" s="55"/>
      <c r="M52" s="28"/>
      <c r="N52" s="11" t="s">
        <v>119</v>
      </c>
      <c r="O52" s="28"/>
      <c r="P52" s="29"/>
      <c r="Q52" s="29"/>
      <c r="R52" s="29"/>
    </row>
    <row r="53" spans="1:22" x14ac:dyDescent="0.25">
      <c r="A53" s="56"/>
      <c r="B53" s="233"/>
      <c r="C53" s="234"/>
      <c r="D53" s="107"/>
      <c r="E53" s="199"/>
      <c r="F53" s="223" t="str">
        <f t="shared" si="2"/>
        <v/>
      </c>
      <c r="G53" s="224"/>
      <c r="H53" s="219"/>
      <c r="I53" s="220"/>
      <c r="J53" s="227"/>
      <c r="K53" s="228"/>
      <c r="L53" s="55"/>
      <c r="M53" s="28"/>
      <c r="N53" s="13" t="s">
        <v>117</v>
      </c>
      <c r="O53" s="28"/>
      <c r="P53" s="29"/>
      <c r="Q53" s="29"/>
      <c r="R53" s="29"/>
    </row>
    <row r="54" spans="1:22" ht="13" x14ac:dyDescent="0.25">
      <c r="A54" s="277" t="s">
        <v>8</v>
      </c>
      <c r="B54" s="278"/>
      <c r="C54" s="278"/>
      <c r="D54" s="278"/>
      <c r="E54" s="279"/>
      <c r="F54" s="213">
        <f>ROUND(SUM(F47:F53),0)</f>
        <v>0</v>
      </c>
      <c r="G54" s="213"/>
      <c r="H54" s="213">
        <f t="shared" ref="H54" si="3">ROUND(SUM(H47:H53),0)</f>
        <v>0</v>
      </c>
      <c r="I54" s="213"/>
      <c r="J54" s="213">
        <f>ROUND(SUM(J47:J53),0)</f>
        <v>0</v>
      </c>
      <c r="K54" s="213"/>
      <c r="L54" s="55"/>
      <c r="M54" s="28"/>
      <c r="N54" s="41"/>
      <c r="O54" s="28"/>
      <c r="P54" s="29"/>
      <c r="Q54" s="29"/>
      <c r="R54" s="29"/>
    </row>
    <row r="55" spans="1:22" ht="12.75" customHeight="1" x14ac:dyDescent="0.25">
      <c r="A55" s="235" t="s">
        <v>92</v>
      </c>
      <c r="B55" s="235"/>
      <c r="C55" s="235"/>
      <c r="D55" s="235"/>
      <c r="E55" s="235"/>
      <c r="F55" s="235"/>
      <c r="G55" s="235"/>
      <c r="H55" s="235"/>
      <c r="I55" s="235"/>
      <c r="J55" s="235"/>
      <c r="K55" s="235"/>
      <c r="L55" s="37"/>
      <c r="N55" s="206" t="s">
        <v>120</v>
      </c>
      <c r="O55" s="206"/>
      <c r="P55" s="206"/>
      <c r="Q55" s="206"/>
      <c r="R55" s="206"/>
      <c r="S55" s="206"/>
      <c r="T55" s="206"/>
      <c r="U55" s="206"/>
    </row>
    <row r="56" spans="1:22" x14ac:dyDescent="0.25">
      <c r="A56" s="235"/>
      <c r="B56" s="235"/>
      <c r="C56" s="235"/>
      <c r="D56" s="235"/>
      <c r="E56" s="235"/>
      <c r="F56" s="235"/>
      <c r="G56" s="235"/>
      <c r="H56" s="235"/>
      <c r="I56" s="235"/>
      <c r="J56" s="235"/>
      <c r="K56" s="235"/>
      <c r="L56" s="37"/>
      <c r="N56" s="206"/>
      <c r="O56" s="206"/>
      <c r="P56" s="206"/>
      <c r="Q56" s="206"/>
      <c r="R56" s="206"/>
      <c r="S56" s="206"/>
      <c r="T56" s="206"/>
      <c r="U56" s="206"/>
    </row>
    <row r="57" spans="1:22" x14ac:dyDescent="0.25">
      <c r="A57" s="235"/>
      <c r="B57" s="235"/>
      <c r="C57" s="235"/>
      <c r="D57" s="235"/>
      <c r="E57" s="235"/>
      <c r="F57" s="235"/>
      <c r="G57" s="235"/>
      <c r="H57" s="235"/>
      <c r="I57" s="235"/>
      <c r="J57" s="235"/>
      <c r="K57" s="235"/>
      <c r="L57" s="55"/>
    </row>
    <row r="58" spans="1:22" x14ac:dyDescent="0.25">
      <c r="A58" s="272"/>
      <c r="B58" s="272"/>
      <c r="C58" s="272"/>
      <c r="D58" s="272"/>
      <c r="E58" s="272"/>
      <c r="F58" s="272"/>
      <c r="G58" s="272"/>
      <c r="H58" s="272"/>
      <c r="I58" s="272"/>
      <c r="J58" s="272"/>
      <c r="K58" s="272"/>
      <c r="L58" s="55"/>
      <c r="N58" s="54"/>
      <c r="P58" s="29"/>
      <c r="Q58" s="29"/>
      <c r="R58" s="29"/>
      <c r="S58" s="29"/>
      <c r="T58" s="29"/>
      <c r="U58" s="29"/>
      <c r="V58" s="29"/>
    </row>
    <row r="59" spans="1:22" ht="12.75" customHeight="1" x14ac:dyDescent="0.25">
      <c r="A59" s="273" t="s">
        <v>80</v>
      </c>
      <c r="B59" s="274"/>
      <c r="C59" s="274"/>
      <c r="D59" s="274"/>
      <c r="E59" s="314"/>
      <c r="F59" s="215" t="s">
        <v>139</v>
      </c>
      <c r="G59" s="215"/>
      <c r="H59" s="215" t="s">
        <v>140</v>
      </c>
      <c r="I59" s="215"/>
      <c r="J59" s="215" t="s">
        <v>131</v>
      </c>
      <c r="K59" s="215"/>
      <c r="L59" s="55"/>
      <c r="N59" s="16" t="s">
        <v>91</v>
      </c>
      <c r="O59" s="16"/>
      <c r="P59" s="16"/>
      <c r="Q59" s="16"/>
      <c r="R59" s="16"/>
      <c r="S59" s="29"/>
      <c r="T59" s="29"/>
      <c r="U59" s="29"/>
      <c r="V59" s="29"/>
    </row>
    <row r="60" spans="1:22" ht="25.5" customHeight="1" x14ac:dyDescent="0.25">
      <c r="A60" s="275"/>
      <c r="B60" s="276"/>
      <c r="C60" s="276"/>
      <c r="D60" s="276"/>
      <c r="E60" s="315"/>
      <c r="F60" s="215"/>
      <c r="G60" s="215"/>
      <c r="H60" s="215"/>
      <c r="I60" s="215"/>
      <c r="J60" s="215"/>
      <c r="K60" s="215"/>
      <c r="L60" s="55"/>
      <c r="S60" s="29"/>
      <c r="T60" s="29"/>
      <c r="U60" s="29"/>
      <c r="V60" s="29"/>
    </row>
    <row r="61" spans="1:22" ht="25" customHeight="1" x14ac:dyDescent="0.25">
      <c r="A61" s="196" t="s">
        <v>55</v>
      </c>
      <c r="B61" s="197"/>
      <c r="C61" s="197"/>
      <c r="D61" s="198" t="s">
        <v>34</v>
      </c>
      <c r="E61" s="194" t="s">
        <v>141</v>
      </c>
      <c r="F61" s="225">
        <v>1000</v>
      </c>
      <c r="G61" s="226"/>
      <c r="H61" s="225">
        <v>1000</v>
      </c>
      <c r="I61" s="226"/>
      <c r="J61" s="225">
        <v>1000</v>
      </c>
      <c r="K61" s="226"/>
      <c r="L61" s="55"/>
      <c r="N61" s="16" t="s">
        <v>88</v>
      </c>
      <c r="O61" s="28"/>
      <c r="P61" s="90"/>
      <c r="Q61" s="90"/>
      <c r="S61" s="29"/>
      <c r="T61" s="29"/>
      <c r="U61" s="29"/>
      <c r="V61" s="29"/>
    </row>
    <row r="62" spans="1:22" ht="13" x14ac:dyDescent="0.3">
      <c r="A62" s="208"/>
      <c r="B62" s="209"/>
      <c r="C62" s="267"/>
      <c r="D62" s="88"/>
      <c r="E62" s="87"/>
      <c r="F62" s="223" t="str">
        <f>+IF(D62&lt;&gt;"", ROUND((D62*E62)/1000,0),"")</f>
        <v/>
      </c>
      <c r="G62" s="224"/>
      <c r="H62" s="227"/>
      <c r="I62" s="228"/>
      <c r="J62" s="227"/>
      <c r="K62" s="228"/>
      <c r="L62" s="37"/>
      <c r="N62" s="28" t="s">
        <v>55</v>
      </c>
      <c r="O62" s="10"/>
      <c r="P62" s="90" t="s">
        <v>34</v>
      </c>
      <c r="Q62" s="90" t="s">
        <v>51</v>
      </c>
      <c r="R62" s="20">
        <v>1000</v>
      </c>
      <c r="S62" s="29"/>
      <c r="T62" s="29"/>
      <c r="U62" s="29"/>
      <c r="V62" s="29"/>
    </row>
    <row r="63" spans="1:22" ht="12.75" customHeight="1" x14ac:dyDescent="0.25">
      <c r="A63" s="208"/>
      <c r="B63" s="209"/>
      <c r="C63" s="267"/>
      <c r="D63" s="87"/>
      <c r="E63" s="87"/>
      <c r="F63" s="223" t="str">
        <f t="shared" ref="F63:F66" si="4">+IF(D63&lt;&gt;"", ROUND((D63*E63)/1000,0),"")</f>
        <v/>
      </c>
      <c r="G63" s="224"/>
      <c r="H63" s="227"/>
      <c r="I63" s="228"/>
      <c r="J63" s="227"/>
      <c r="K63" s="228"/>
      <c r="L63" s="55"/>
      <c r="N63" s="69" t="s">
        <v>84</v>
      </c>
      <c r="O63" s="69"/>
      <c r="P63" s="70">
        <v>120</v>
      </c>
      <c r="Q63" s="71">
        <v>950</v>
      </c>
      <c r="R63" s="71">
        <f>+P63*Q63/1000</f>
        <v>114</v>
      </c>
    </row>
    <row r="64" spans="1:22" x14ac:dyDescent="0.25">
      <c r="A64" s="208"/>
      <c r="B64" s="209"/>
      <c r="C64" s="267"/>
      <c r="D64" s="87"/>
      <c r="E64" s="87"/>
      <c r="F64" s="223" t="str">
        <f t="shared" si="4"/>
        <v/>
      </c>
      <c r="G64" s="224"/>
      <c r="H64" s="227"/>
      <c r="I64" s="228"/>
      <c r="J64" s="227"/>
      <c r="K64" s="228"/>
      <c r="L64" s="55"/>
      <c r="N64" s="69" t="s">
        <v>85</v>
      </c>
      <c r="O64" s="72"/>
      <c r="P64" s="73">
        <v>55</v>
      </c>
      <c r="Q64" s="74">
        <v>875</v>
      </c>
      <c r="R64" s="74">
        <f>+P64*Q64/1000</f>
        <v>48.125</v>
      </c>
    </row>
    <row r="65" spans="1:24" x14ac:dyDescent="0.25">
      <c r="A65" s="208"/>
      <c r="B65" s="209"/>
      <c r="C65" s="267"/>
      <c r="D65" s="88"/>
      <c r="E65" s="88"/>
      <c r="F65" s="223" t="str">
        <f t="shared" si="4"/>
        <v/>
      </c>
      <c r="G65" s="224"/>
      <c r="H65" s="227"/>
      <c r="I65" s="228"/>
      <c r="J65" s="227"/>
      <c r="K65" s="228"/>
      <c r="L65" s="55"/>
      <c r="N65" s="23" t="s">
        <v>81</v>
      </c>
      <c r="O65" s="23"/>
      <c r="P65" s="70">
        <v>645</v>
      </c>
      <c r="Q65" s="71">
        <v>750</v>
      </c>
      <c r="R65" s="71">
        <f>+P65*Q65/1000</f>
        <v>483.75</v>
      </c>
    </row>
    <row r="66" spans="1:24" x14ac:dyDescent="0.25">
      <c r="A66" s="208"/>
      <c r="B66" s="209"/>
      <c r="C66" s="267"/>
      <c r="D66" s="88"/>
      <c r="E66" s="88"/>
      <c r="F66" s="223" t="str">
        <f t="shared" si="4"/>
        <v/>
      </c>
      <c r="G66" s="224"/>
      <c r="H66" s="227"/>
      <c r="I66" s="228"/>
      <c r="J66" s="227"/>
      <c r="K66" s="228"/>
      <c r="L66" s="55"/>
      <c r="N66" s="23" t="s">
        <v>83</v>
      </c>
      <c r="O66" s="23"/>
      <c r="P66" s="70">
        <v>150</v>
      </c>
      <c r="Q66" s="71">
        <v>350</v>
      </c>
      <c r="R66" s="71">
        <f>+P66*Q66/1000</f>
        <v>52.5</v>
      </c>
    </row>
    <row r="67" spans="1:24" ht="13" x14ac:dyDescent="0.25">
      <c r="A67" s="210" t="s">
        <v>35</v>
      </c>
      <c r="B67" s="211"/>
      <c r="C67" s="211"/>
      <c r="D67" s="211"/>
      <c r="E67" s="280"/>
      <c r="F67" s="213">
        <f t="shared" ref="F67" si="5">ROUND(SUM(F62:F66),0)</f>
        <v>0</v>
      </c>
      <c r="G67" s="213"/>
      <c r="H67" s="213">
        <f t="shared" ref="H67" si="6">ROUND(SUM(H62:H66),0)</f>
        <v>0</v>
      </c>
      <c r="I67" s="213"/>
      <c r="J67" s="213">
        <f>ROUND(SUM(J62:J66),0)</f>
        <v>0</v>
      </c>
      <c r="K67" s="213"/>
      <c r="L67" s="55"/>
      <c r="N67" s="75" t="s">
        <v>111</v>
      </c>
      <c r="O67" s="75"/>
      <c r="P67" s="76">
        <v>20</v>
      </c>
      <c r="Q67" s="77">
        <v>1000</v>
      </c>
      <c r="R67" s="71">
        <f>+P67*Q67/1000</f>
        <v>20</v>
      </c>
    </row>
    <row r="68" spans="1:24" ht="12.75" customHeight="1" x14ac:dyDescent="0.25">
      <c r="A68" s="14" t="s">
        <v>61</v>
      </c>
      <c r="L68" s="37"/>
      <c r="N68" s="78" t="s">
        <v>86</v>
      </c>
      <c r="O68" s="78"/>
      <c r="P68" s="78" t="s">
        <v>65</v>
      </c>
      <c r="Q68" s="79"/>
      <c r="R68" s="80">
        <v>20</v>
      </c>
    </row>
    <row r="69" spans="1:24" x14ac:dyDescent="0.25">
      <c r="A69" s="235"/>
      <c r="B69" s="235"/>
      <c r="C69" s="235"/>
      <c r="D69" s="235"/>
      <c r="E69" s="235"/>
      <c r="F69" s="235"/>
      <c r="G69" s="235"/>
      <c r="H69" s="235"/>
      <c r="I69" s="235"/>
      <c r="J69" s="235"/>
      <c r="K69" s="235"/>
      <c r="L69" s="37"/>
      <c r="N69" s="68" t="s">
        <v>82</v>
      </c>
      <c r="O69" s="68"/>
      <c r="P69" s="76">
        <v>50</v>
      </c>
      <c r="Q69" s="77">
        <v>1000</v>
      </c>
      <c r="R69" s="71">
        <f>+P69*Q69/1000</f>
        <v>50</v>
      </c>
    </row>
    <row r="70" spans="1:24" x14ac:dyDescent="0.25">
      <c r="A70" s="235"/>
      <c r="B70" s="235"/>
      <c r="C70" s="235"/>
      <c r="D70" s="235"/>
      <c r="E70" s="235"/>
      <c r="F70" s="235"/>
      <c r="G70" s="235"/>
      <c r="H70" s="235"/>
      <c r="I70" s="235"/>
      <c r="J70" s="235"/>
      <c r="K70" s="235"/>
      <c r="L70" s="37"/>
      <c r="N70" s="11" t="s">
        <v>87</v>
      </c>
      <c r="O70" s="81"/>
      <c r="P70" s="82"/>
      <c r="Q70" s="83"/>
      <c r="R70" s="84"/>
      <c r="W70" s="16"/>
      <c r="X70" s="16"/>
    </row>
    <row r="71" spans="1:24" ht="12.75" customHeight="1" x14ac:dyDescent="0.25">
      <c r="A71" s="235"/>
      <c r="B71" s="235"/>
      <c r="C71" s="235"/>
      <c r="D71" s="235"/>
      <c r="E71" s="235"/>
      <c r="F71" s="235"/>
      <c r="G71" s="235"/>
      <c r="H71" s="235"/>
      <c r="I71" s="235"/>
      <c r="J71" s="235"/>
      <c r="K71" s="235"/>
      <c r="L71" s="37"/>
      <c r="N71" s="28"/>
      <c r="O71" s="16"/>
      <c r="P71" s="16"/>
      <c r="Q71" s="16"/>
      <c r="R71" s="16"/>
      <c r="S71" s="16"/>
      <c r="T71" s="16"/>
    </row>
    <row r="72" spans="1:24" ht="36" customHeight="1" x14ac:dyDescent="0.25">
      <c r="A72" s="57" t="s">
        <v>54</v>
      </c>
      <c r="B72" s="59"/>
      <c r="C72" s="58"/>
      <c r="D72" s="67"/>
      <c r="E72" s="67"/>
      <c r="F72" s="215" t="s">
        <v>139</v>
      </c>
      <c r="G72" s="215"/>
      <c r="H72" s="215" t="s">
        <v>140</v>
      </c>
      <c r="I72" s="215"/>
      <c r="J72" s="215" t="s">
        <v>131</v>
      </c>
      <c r="K72" s="215"/>
      <c r="L72" s="55"/>
      <c r="N72" s="206" t="s">
        <v>105</v>
      </c>
      <c r="O72" s="206"/>
      <c r="P72" s="206"/>
      <c r="Q72" s="206"/>
      <c r="R72" s="206"/>
      <c r="S72" s="206"/>
      <c r="T72" s="206"/>
      <c r="U72" s="206"/>
    </row>
    <row r="73" spans="1:24" ht="37.5" x14ac:dyDescent="0.25">
      <c r="A73" s="102"/>
      <c r="B73" s="103"/>
      <c r="C73" s="104"/>
      <c r="D73" s="204" t="s">
        <v>72</v>
      </c>
      <c r="E73" s="204" t="s">
        <v>157</v>
      </c>
      <c r="F73" s="216">
        <v>1000</v>
      </c>
      <c r="G73" s="217"/>
      <c r="H73" s="216">
        <v>1000</v>
      </c>
      <c r="I73" s="217"/>
      <c r="J73" s="312">
        <v>1000</v>
      </c>
      <c r="K73" s="313"/>
      <c r="L73" s="55"/>
      <c r="N73" s="16"/>
      <c r="O73" s="16"/>
      <c r="P73" s="16"/>
      <c r="Q73" s="16"/>
      <c r="R73" s="16"/>
      <c r="S73" s="16"/>
      <c r="T73" s="16"/>
    </row>
    <row r="74" spans="1:24" x14ac:dyDescent="0.25">
      <c r="A74" s="268"/>
      <c r="B74" s="269"/>
      <c r="C74" s="270"/>
      <c r="D74" s="88"/>
      <c r="E74" s="88"/>
      <c r="F74" s="310" t="str">
        <f>+IF(D74&lt;&gt;"",ROUND((D74-E74),0),"")</f>
        <v/>
      </c>
      <c r="G74" s="311"/>
      <c r="H74" s="227"/>
      <c r="I74" s="228"/>
      <c r="J74" s="227"/>
      <c r="K74" s="228"/>
      <c r="L74" s="55"/>
      <c r="N74" s="31" t="s">
        <v>89</v>
      </c>
    </row>
    <row r="75" spans="1:24" x14ac:dyDescent="0.25">
      <c r="A75" s="221"/>
      <c r="B75" s="222"/>
      <c r="C75" s="271"/>
      <c r="D75" s="87"/>
      <c r="E75" s="87"/>
      <c r="F75" s="310" t="str">
        <f t="shared" ref="F75:F76" si="7">+IF(D75&lt;&gt;"",ROUND((D75-E75),0),"")</f>
        <v/>
      </c>
      <c r="G75" s="311"/>
      <c r="H75" s="227"/>
      <c r="I75" s="228"/>
      <c r="J75" s="227"/>
      <c r="K75" s="228"/>
      <c r="L75" s="37"/>
      <c r="N75" s="13" t="s">
        <v>64</v>
      </c>
      <c r="O75" s="26"/>
    </row>
    <row r="76" spans="1:24" x14ac:dyDescent="0.25">
      <c r="A76" s="221"/>
      <c r="B76" s="222"/>
      <c r="C76" s="271"/>
      <c r="D76" s="87"/>
      <c r="E76" s="87"/>
      <c r="F76" s="310" t="str">
        <f t="shared" si="7"/>
        <v/>
      </c>
      <c r="G76" s="311"/>
      <c r="H76" s="227"/>
      <c r="I76" s="228"/>
      <c r="J76" s="227"/>
      <c r="K76" s="228"/>
      <c r="L76" s="55"/>
    </row>
    <row r="77" spans="1:24" ht="13" x14ac:dyDescent="0.25">
      <c r="A77" s="210" t="s">
        <v>56</v>
      </c>
      <c r="B77" s="211"/>
      <c r="C77" s="211"/>
      <c r="D77" s="211"/>
      <c r="E77" s="280"/>
      <c r="F77" s="213">
        <f t="shared" ref="F77" si="8">ROUND(SUM(F74:F76),0)</f>
        <v>0</v>
      </c>
      <c r="G77" s="213"/>
      <c r="H77" s="213">
        <f t="shared" ref="H77" si="9">ROUND(SUM(H74:H76),0)</f>
        <v>0</v>
      </c>
      <c r="I77" s="213"/>
      <c r="J77" s="213">
        <f>ROUND(SUM(J74:J76),0)</f>
        <v>0</v>
      </c>
      <c r="K77" s="213"/>
      <c r="L77" s="55"/>
    </row>
    <row r="78" spans="1:24" x14ac:dyDescent="0.25">
      <c r="A78" s="14" t="s">
        <v>60</v>
      </c>
      <c r="D78" s="11"/>
      <c r="E78" s="11"/>
      <c r="F78" s="11"/>
      <c r="G78" s="11"/>
      <c r="H78" s="11"/>
      <c r="I78" s="11"/>
      <c r="J78" s="11"/>
      <c r="K78" s="11"/>
      <c r="L78" s="55"/>
    </row>
    <row r="79" spans="1:24" ht="36" customHeight="1" x14ac:dyDescent="0.25">
      <c r="A79" s="187"/>
      <c r="B79" s="187"/>
      <c r="C79" s="187"/>
      <c r="D79" s="187"/>
      <c r="E79" s="187"/>
      <c r="F79" s="187"/>
      <c r="G79" s="187"/>
      <c r="H79" s="187"/>
      <c r="I79" s="187"/>
      <c r="J79" s="187"/>
      <c r="K79" s="187"/>
      <c r="L79" s="55"/>
    </row>
    <row r="80" spans="1:24" x14ac:dyDescent="0.25">
      <c r="A80" s="186"/>
      <c r="B80" s="186"/>
      <c r="C80" s="186"/>
      <c r="D80" s="186"/>
      <c r="E80" s="186"/>
      <c r="F80" s="186"/>
      <c r="G80" s="186"/>
      <c r="H80" s="186"/>
      <c r="I80" s="186"/>
      <c r="J80" s="186"/>
      <c r="K80" s="186"/>
      <c r="L80" s="55"/>
      <c r="N80" s="328" t="s">
        <v>163</v>
      </c>
      <c r="O80" s="328"/>
      <c r="P80" s="328"/>
    </row>
    <row r="81" spans="1:19" ht="46.5" customHeight="1" x14ac:dyDescent="0.3">
      <c r="A81" s="273" t="s">
        <v>6</v>
      </c>
      <c r="B81" s="274"/>
      <c r="C81" s="274"/>
      <c r="D81" s="274"/>
      <c r="E81" s="274"/>
      <c r="F81" s="215" t="s">
        <v>139</v>
      </c>
      <c r="G81" s="215"/>
      <c r="H81" s="215" t="s">
        <v>140</v>
      </c>
      <c r="I81" s="215"/>
      <c r="J81" s="215" t="s">
        <v>131</v>
      </c>
      <c r="K81" s="215"/>
      <c r="L81" s="37"/>
      <c r="N81" s="328"/>
      <c r="O81" s="328"/>
      <c r="P81" s="328"/>
      <c r="R81" s="20"/>
    </row>
    <row r="82" spans="1:19" ht="13" x14ac:dyDescent="0.3">
      <c r="A82" s="275"/>
      <c r="B82" s="276"/>
      <c r="C82" s="276"/>
      <c r="D82" s="276"/>
      <c r="E82" s="276"/>
      <c r="F82" s="216">
        <v>1000</v>
      </c>
      <c r="G82" s="217"/>
      <c r="H82" s="216">
        <v>1000</v>
      </c>
      <c r="I82" s="217"/>
      <c r="J82" s="216">
        <v>1000</v>
      </c>
      <c r="K82" s="217"/>
      <c r="L82" s="37"/>
      <c r="N82" s="13" t="s">
        <v>69</v>
      </c>
      <c r="O82" s="10"/>
      <c r="R82" s="20"/>
    </row>
    <row r="83" spans="1:19" x14ac:dyDescent="0.25">
      <c r="A83" s="221" t="s">
        <v>48</v>
      </c>
      <c r="B83" s="222"/>
      <c r="C83" s="222"/>
      <c r="D83" s="222"/>
      <c r="E83" s="222"/>
      <c r="F83" s="212"/>
      <c r="G83" s="212"/>
      <c r="H83" s="212"/>
      <c r="I83" s="212"/>
      <c r="J83" s="212"/>
      <c r="K83" s="212"/>
      <c r="L83" s="55"/>
      <c r="N83" s="13" t="s">
        <v>121</v>
      </c>
      <c r="R83" s="16"/>
    </row>
    <row r="84" spans="1:19" x14ac:dyDescent="0.25">
      <c r="A84" s="208" t="s">
        <v>50</v>
      </c>
      <c r="B84" s="209"/>
      <c r="C84" s="209"/>
      <c r="D84" s="209"/>
      <c r="E84" s="209"/>
      <c r="F84" s="212"/>
      <c r="G84" s="212"/>
      <c r="H84" s="212"/>
      <c r="I84" s="212"/>
      <c r="J84" s="212"/>
      <c r="K84" s="212"/>
      <c r="L84" s="55"/>
      <c r="P84" s="19"/>
      <c r="Q84" s="15"/>
      <c r="R84" s="16"/>
    </row>
    <row r="85" spans="1:19" ht="12.75" customHeight="1" x14ac:dyDescent="0.25">
      <c r="A85" s="208" t="s">
        <v>49</v>
      </c>
      <c r="B85" s="209"/>
      <c r="C85" s="209"/>
      <c r="D85" s="209"/>
      <c r="E85" s="209"/>
      <c r="F85" s="212"/>
      <c r="G85" s="212"/>
      <c r="H85" s="212"/>
      <c r="I85" s="212"/>
      <c r="J85" s="212"/>
      <c r="K85" s="212"/>
      <c r="L85" s="55"/>
      <c r="N85" s="11" t="s">
        <v>97</v>
      </c>
      <c r="Q85" s="15"/>
      <c r="R85" s="22"/>
    </row>
    <row r="86" spans="1:19" ht="12.75" customHeight="1" x14ac:dyDescent="0.25">
      <c r="A86" s="208" t="s">
        <v>78</v>
      </c>
      <c r="B86" s="209"/>
      <c r="C86" s="209"/>
      <c r="D86" s="209"/>
      <c r="E86" s="209"/>
      <c r="F86" s="212"/>
      <c r="G86" s="212"/>
      <c r="H86" s="212"/>
      <c r="I86" s="212"/>
      <c r="J86" s="212"/>
      <c r="K86" s="212"/>
      <c r="L86" s="55"/>
      <c r="N86" s="13" t="s">
        <v>112</v>
      </c>
      <c r="Q86" s="15"/>
      <c r="R86" s="22"/>
    </row>
    <row r="87" spans="1:19" x14ac:dyDescent="0.25">
      <c r="A87" s="208" t="s">
        <v>74</v>
      </c>
      <c r="B87" s="209"/>
      <c r="C87" s="209"/>
      <c r="D87" s="209"/>
      <c r="E87" s="209"/>
      <c r="F87" s="212"/>
      <c r="G87" s="212"/>
      <c r="H87" s="212"/>
      <c r="I87" s="212"/>
      <c r="J87" s="212"/>
      <c r="K87" s="212"/>
      <c r="L87" s="55"/>
      <c r="P87" s="13"/>
    </row>
    <row r="88" spans="1:19" x14ac:dyDescent="0.25">
      <c r="A88" s="208" t="s">
        <v>75</v>
      </c>
      <c r="B88" s="209"/>
      <c r="C88" s="209"/>
      <c r="D88" s="209"/>
      <c r="E88" s="209"/>
      <c r="F88" s="212"/>
      <c r="G88" s="212"/>
      <c r="H88" s="212"/>
      <c r="I88" s="212"/>
      <c r="J88" s="212"/>
      <c r="K88" s="212"/>
      <c r="L88" s="55"/>
      <c r="N88" s="13" t="s">
        <v>71</v>
      </c>
      <c r="Q88" s="15"/>
      <c r="R88" s="22"/>
    </row>
    <row r="89" spans="1:19" x14ac:dyDescent="0.25">
      <c r="A89" s="208" t="s">
        <v>76</v>
      </c>
      <c r="B89" s="209"/>
      <c r="C89" s="209"/>
      <c r="D89" s="209"/>
      <c r="E89" s="209"/>
      <c r="F89" s="212"/>
      <c r="G89" s="212"/>
      <c r="H89" s="218"/>
      <c r="I89" s="218"/>
      <c r="J89" s="212"/>
      <c r="K89" s="212"/>
      <c r="L89" s="55"/>
      <c r="N89" s="13" t="s">
        <v>70</v>
      </c>
      <c r="Q89" s="15"/>
      <c r="R89" s="22"/>
    </row>
    <row r="90" spans="1:19" x14ac:dyDescent="0.25">
      <c r="A90" s="208" t="s">
        <v>77</v>
      </c>
      <c r="B90" s="209"/>
      <c r="C90" s="209"/>
      <c r="D90" s="209"/>
      <c r="E90" s="209"/>
      <c r="F90" s="212"/>
      <c r="G90" s="212"/>
      <c r="H90" s="212"/>
      <c r="I90" s="212"/>
      <c r="J90" s="212"/>
      <c r="K90" s="212"/>
      <c r="L90" s="55"/>
      <c r="Q90" s="15"/>
      <c r="R90" s="22"/>
    </row>
    <row r="91" spans="1:19" x14ac:dyDescent="0.25">
      <c r="A91" s="208" t="s">
        <v>79</v>
      </c>
      <c r="B91" s="209"/>
      <c r="C91" s="209"/>
      <c r="D91" s="209"/>
      <c r="E91" s="209"/>
      <c r="F91" s="212"/>
      <c r="G91" s="212"/>
      <c r="H91" s="212"/>
      <c r="I91" s="212"/>
      <c r="J91" s="212"/>
      <c r="K91" s="212"/>
      <c r="L91" s="55"/>
      <c r="Q91" s="15"/>
      <c r="R91" s="22"/>
    </row>
    <row r="92" spans="1:19" x14ac:dyDescent="0.25">
      <c r="A92" s="208"/>
      <c r="B92" s="209"/>
      <c r="C92" s="209"/>
      <c r="D92" s="209"/>
      <c r="E92" s="209"/>
      <c r="F92" s="212"/>
      <c r="G92" s="212"/>
      <c r="H92" s="218"/>
      <c r="I92" s="218"/>
      <c r="J92" s="212"/>
      <c r="K92" s="212"/>
      <c r="L92" s="55"/>
    </row>
    <row r="93" spans="1:19" x14ac:dyDescent="0.25">
      <c r="A93" s="208"/>
      <c r="B93" s="209"/>
      <c r="C93" s="209"/>
      <c r="D93" s="209"/>
      <c r="E93" s="209"/>
      <c r="F93" s="212"/>
      <c r="G93" s="212"/>
      <c r="H93" s="212"/>
      <c r="I93" s="212"/>
      <c r="J93" s="212"/>
      <c r="K93" s="212"/>
      <c r="L93" s="55"/>
      <c r="P93" s="13"/>
      <c r="Q93" s="13"/>
      <c r="R93" s="13"/>
      <c r="S93" s="13"/>
    </row>
    <row r="94" spans="1:19" ht="13" x14ac:dyDescent="0.25">
      <c r="A94" s="210" t="s">
        <v>36</v>
      </c>
      <c r="B94" s="211"/>
      <c r="C94" s="211"/>
      <c r="D94" s="211"/>
      <c r="E94" s="211"/>
      <c r="F94" s="213">
        <f t="shared" ref="F94" si="10">ROUND(SUM(F83:F93),0)</f>
        <v>0</v>
      </c>
      <c r="G94" s="213"/>
      <c r="H94" s="213">
        <f>ROUND(SUM(H83:H93),0)</f>
        <v>0</v>
      </c>
      <c r="I94" s="213"/>
      <c r="J94" s="213">
        <f>ROUND(SUM(J83:J93),0)</f>
        <v>0</v>
      </c>
      <c r="K94" s="213"/>
      <c r="L94" s="55"/>
      <c r="N94" s="54"/>
      <c r="P94" s="13"/>
      <c r="Q94" s="13"/>
      <c r="R94" s="13"/>
      <c r="S94" s="13"/>
    </row>
    <row r="95" spans="1:19" x14ac:dyDescent="0.25">
      <c r="A95" s="14" t="s">
        <v>58</v>
      </c>
      <c r="D95" s="11"/>
      <c r="E95" s="11"/>
      <c r="F95" s="11"/>
      <c r="G95" s="11"/>
      <c r="H95" s="11"/>
      <c r="I95" s="11"/>
      <c r="J95" s="11"/>
      <c r="K95" s="11"/>
      <c r="L95" s="55"/>
      <c r="N95" s="54"/>
    </row>
    <row r="96" spans="1:19" x14ac:dyDescent="0.25">
      <c r="A96" s="287"/>
      <c r="B96" s="287"/>
      <c r="C96" s="287"/>
      <c r="D96" s="287"/>
      <c r="E96" s="287"/>
      <c r="F96" s="287"/>
      <c r="G96" s="287"/>
      <c r="H96" s="287"/>
      <c r="I96" s="287"/>
      <c r="J96" s="287"/>
      <c r="K96" s="287"/>
      <c r="L96" s="55"/>
      <c r="N96" s="54"/>
    </row>
    <row r="97" spans="1:22" x14ac:dyDescent="0.25">
      <c r="A97" s="287"/>
      <c r="B97" s="287"/>
      <c r="C97" s="287"/>
      <c r="D97" s="287"/>
      <c r="E97" s="287"/>
      <c r="F97" s="287"/>
      <c r="G97" s="287"/>
      <c r="H97" s="287"/>
      <c r="I97" s="287"/>
      <c r="J97" s="287"/>
      <c r="K97" s="287"/>
      <c r="L97" s="55"/>
      <c r="N97" s="54"/>
    </row>
    <row r="98" spans="1:22" ht="37.5" customHeight="1" x14ac:dyDescent="0.25">
      <c r="A98" s="214" t="s">
        <v>154</v>
      </c>
      <c r="B98" s="214"/>
      <c r="C98" s="214"/>
      <c r="D98" s="214"/>
      <c r="E98" s="214"/>
      <c r="F98" s="215" t="s">
        <v>139</v>
      </c>
      <c r="G98" s="215"/>
      <c r="H98" s="215" t="s">
        <v>140</v>
      </c>
      <c r="I98" s="215"/>
      <c r="J98" s="215" t="s">
        <v>131</v>
      </c>
      <c r="K98" s="215"/>
      <c r="L98" s="55"/>
      <c r="N98" s="26"/>
      <c r="O98" s="26"/>
    </row>
    <row r="99" spans="1:22" x14ac:dyDescent="0.25">
      <c r="A99" s="214"/>
      <c r="B99" s="214"/>
      <c r="C99" s="214"/>
      <c r="D99" s="214"/>
      <c r="E99" s="214"/>
      <c r="F99" s="216">
        <v>1000</v>
      </c>
      <c r="G99" s="217"/>
      <c r="H99" s="216">
        <v>1000</v>
      </c>
      <c r="I99" s="217"/>
      <c r="J99" s="216">
        <v>1000</v>
      </c>
      <c r="K99" s="217"/>
      <c r="L99" s="55"/>
      <c r="N99" s="26"/>
      <c r="O99" s="26"/>
    </row>
    <row r="100" spans="1:22" ht="11.25" customHeight="1" x14ac:dyDescent="0.25">
      <c r="A100" s="208"/>
      <c r="B100" s="209"/>
      <c r="C100" s="209"/>
      <c r="D100" s="209"/>
      <c r="E100" s="209"/>
      <c r="F100" s="212"/>
      <c r="G100" s="212"/>
      <c r="H100" s="212"/>
      <c r="I100" s="212"/>
      <c r="J100" s="212"/>
      <c r="K100" s="212"/>
      <c r="L100" s="55"/>
      <c r="N100" s="30"/>
      <c r="O100" s="30"/>
    </row>
    <row r="101" spans="1:22" x14ac:dyDescent="0.25">
      <c r="A101" s="208"/>
      <c r="B101" s="209"/>
      <c r="C101" s="209"/>
      <c r="D101" s="209"/>
      <c r="E101" s="209"/>
      <c r="F101" s="212"/>
      <c r="G101" s="212"/>
      <c r="H101" s="212"/>
      <c r="I101" s="212"/>
      <c r="J101" s="212"/>
      <c r="K101" s="212"/>
      <c r="L101" s="55"/>
    </row>
    <row r="102" spans="1:22" ht="13" x14ac:dyDescent="0.25">
      <c r="A102" s="210" t="s">
        <v>63</v>
      </c>
      <c r="B102" s="211"/>
      <c r="C102" s="211"/>
      <c r="D102" s="211"/>
      <c r="E102" s="211"/>
      <c r="F102" s="213">
        <f t="shared" ref="F102" si="11">ROUND(SUM(F100:F101),0)</f>
        <v>0</v>
      </c>
      <c r="G102" s="213"/>
      <c r="H102" s="213">
        <f t="shared" ref="H102" si="12">ROUND(SUM(H100:H101),0)</f>
        <v>0</v>
      </c>
      <c r="I102" s="213"/>
      <c r="J102" s="213">
        <f>ROUND(SUM(J100:J101),0)</f>
        <v>0</v>
      </c>
      <c r="K102" s="213"/>
      <c r="L102" s="55"/>
    </row>
    <row r="103" spans="1:22" x14ac:dyDescent="0.25">
      <c r="A103" s="14" t="s">
        <v>59</v>
      </c>
      <c r="B103" s="21"/>
      <c r="C103" s="21"/>
      <c r="D103" s="16"/>
      <c r="E103" s="16"/>
      <c r="F103" s="16"/>
      <c r="G103" s="16"/>
      <c r="H103" s="16"/>
      <c r="I103" s="16"/>
      <c r="J103" s="16"/>
      <c r="K103" s="22"/>
      <c r="L103" s="55"/>
    </row>
    <row r="104" spans="1:22" x14ac:dyDescent="0.25">
      <c r="A104" s="286"/>
      <c r="B104" s="286"/>
      <c r="C104" s="286"/>
      <c r="D104" s="286"/>
      <c r="E104" s="286"/>
      <c r="F104" s="286"/>
      <c r="G104" s="286"/>
      <c r="H104" s="286"/>
      <c r="I104" s="286"/>
      <c r="J104" s="286"/>
      <c r="K104" s="286"/>
      <c r="L104" s="55"/>
    </row>
    <row r="105" spans="1:22" ht="13" x14ac:dyDescent="0.25">
      <c r="A105" s="286"/>
      <c r="B105" s="286"/>
      <c r="C105" s="286"/>
      <c r="D105" s="286"/>
      <c r="E105" s="286"/>
      <c r="F105" s="286"/>
      <c r="G105" s="286"/>
      <c r="H105" s="286"/>
      <c r="I105" s="286"/>
      <c r="J105" s="286"/>
      <c r="K105" s="286"/>
      <c r="L105" s="55"/>
      <c r="N105" s="14" t="s">
        <v>153</v>
      </c>
    </row>
    <row r="106" spans="1:22" ht="30" customHeight="1" x14ac:dyDescent="0.25">
      <c r="A106" s="316" t="s">
        <v>147</v>
      </c>
      <c r="B106" s="317"/>
      <c r="C106" s="317"/>
      <c r="D106" s="317"/>
      <c r="E106" s="317"/>
      <c r="F106" s="317"/>
      <c r="G106" s="317"/>
      <c r="H106" s="317"/>
      <c r="I106" s="205" t="s">
        <v>139</v>
      </c>
      <c r="J106" s="205"/>
      <c r="K106" s="205"/>
      <c r="L106" s="55"/>
      <c r="N106" s="28" t="s">
        <v>104</v>
      </c>
    </row>
    <row r="107" spans="1:22" ht="25.5" customHeight="1" x14ac:dyDescent="0.25">
      <c r="A107" s="57" t="s">
        <v>114</v>
      </c>
      <c r="B107" s="59"/>
      <c r="C107" s="58"/>
      <c r="D107" s="58"/>
      <c r="E107" s="58"/>
      <c r="F107" s="58"/>
      <c r="G107" s="58"/>
      <c r="H107" s="58"/>
      <c r="I107" s="182" t="s">
        <v>93</v>
      </c>
      <c r="J107" s="105" t="s">
        <v>143</v>
      </c>
      <c r="K107" s="106" t="s">
        <v>142</v>
      </c>
      <c r="L107" s="55"/>
      <c r="N107" s="327" t="s">
        <v>164</v>
      </c>
      <c r="O107" s="327"/>
      <c r="P107" s="327"/>
      <c r="Q107" s="327"/>
      <c r="R107" s="327"/>
      <c r="S107" s="327"/>
      <c r="T107" s="327"/>
    </row>
    <row r="108" spans="1:22" ht="12.5" customHeight="1" x14ac:dyDescent="0.25">
      <c r="A108" s="153" t="s">
        <v>96</v>
      </c>
      <c r="B108" s="179"/>
      <c r="C108" s="178"/>
      <c r="D108" s="178"/>
      <c r="E108" s="178"/>
      <c r="F108" s="178"/>
      <c r="G108" s="178"/>
      <c r="H108" s="178"/>
      <c r="I108" s="183">
        <v>0</v>
      </c>
      <c r="J108" s="188">
        <f>IF(I108=0,0,F10)</f>
        <v>0</v>
      </c>
      <c r="K108" s="189">
        <f>IF(I108&lt;&gt;"",ROUND((I108*J108),0),0)</f>
        <v>0</v>
      </c>
      <c r="L108" s="55"/>
      <c r="N108" s="327"/>
      <c r="O108" s="327"/>
      <c r="P108" s="327"/>
      <c r="Q108" s="327"/>
      <c r="R108" s="327"/>
      <c r="S108" s="327"/>
      <c r="T108" s="327"/>
      <c r="U108" s="329"/>
      <c r="V108" s="329"/>
    </row>
    <row r="109" spans="1:22" ht="24.75" customHeight="1" x14ac:dyDescent="0.25">
      <c r="A109" s="57" t="s">
        <v>115</v>
      </c>
      <c r="B109" s="59"/>
      <c r="C109" s="58"/>
      <c r="D109" s="60"/>
      <c r="E109" s="60"/>
      <c r="F109" s="60"/>
      <c r="G109" s="60"/>
      <c r="H109" s="60"/>
      <c r="I109" s="182" t="s">
        <v>93</v>
      </c>
      <c r="J109" s="105" t="s">
        <v>144</v>
      </c>
      <c r="K109" s="106" t="s">
        <v>142</v>
      </c>
      <c r="L109" s="55"/>
      <c r="N109" s="327"/>
      <c r="O109" s="327"/>
      <c r="P109" s="327"/>
      <c r="Q109" s="327"/>
      <c r="R109" s="327"/>
      <c r="S109" s="327"/>
      <c r="T109" s="327"/>
      <c r="U109" s="329"/>
      <c r="V109" s="329"/>
    </row>
    <row r="110" spans="1:22" x14ac:dyDescent="0.25">
      <c r="A110" s="185" t="s">
        <v>103</v>
      </c>
      <c r="B110" s="180"/>
      <c r="C110" s="178"/>
      <c r="D110" s="154"/>
      <c r="E110" s="154"/>
      <c r="F110" s="154"/>
      <c r="G110" s="154"/>
      <c r="H110" s="154"/>
      <c r="I110" s="184">
        <v>0</v>
      </c>
      <c r="J110" s="190">
        <f>IF(I110=0,0,+F15-F11)</f>
        <v>0</v>
      </c>
      <c r="K110" s="189">
        <f>IF(I110&lt;&gt;"",ROUND((I110*J110),0),0)</f>
        <v>0</v>
      </c>
      <c r="L110" s="55"/>
      <c r="N110" s="327"/>
      <c r="O110" s="327"/>
      <c r="P110" s="327"/>
      <c r="Q110" s="327"/>
      <c r="R110" s="327"/>
      <c r="S110" s="327"/>
      <c r="T110" s="327"/>
      <c r="U110" s="329"/>
      <c r="V110" s="329"/>
    </row>
    <row r="111" spans="1:22" x14ac:dyDescent="0.25">
      <c r="A111" s="288"/>
      <c r="B111" s="289"/>
      <c r="C111" s="289"/>
      <c r="D111" s="235"/>
      <c r="E111" s="235"/>
      <c r="F111" s="235"/>
      <c r="G111" s="235"/>
      <c r="H111" s="235"/>
      <c r="I111" s="235"/>
      <c r="J111" s="235"/>
      <c r="K111" s="235"/>
      <c r="L111" s="55"/>
      <c r="N111" s="327"/>
      <c r="O111" s="327"/>
      <c r="P111" s="327"/>
      <c r="Q111" s="327"/>
      <c r="R111" s="327"/>
      <c r="S111" s="327"/>
      <c r="T111" s="327"/>
      <c r="U111" s="329"/>
      <c r="V111" s="329"/>
    </row>
    <row r="112" spans="1:22" x14ac:dyDescent="0.25">
      <c r="A112" s="112"/>
      <c r="B112" s="113"/>
      <c r="C112" s="113"/>
      <c r="D112" s="113"/>
      <c r="E112" s="113"/>
      <c r="F112" s="113"/>
      <c r="G112" s="113"/>
      <c r="H112" s="53"/>
      <c r="I112" s="53"/>
      <c r="J112" s="53"/>
      <c r="K112" s="53"/>
      <c r="L112" s="55"/>
      <c r="N112" s="327"/>
      <c r="O112" s="327"/>
      <c r="P112" s="327"/>
      <c r="Q112" s="327"/>
      <c r="R112" s="327"/>
      <c r="S112" s="327"/>
      <c r="T112" s="327"/>
      <c r="U112" s="329"/>
      <c r="V112" s="329"/>
    </row>
    <row r="113" spans="1:22" ht="33" customHeight="1" x14ac:dyDescent="0.25">
      <c r="A113" s="316" t="s">
        <v>148</v>
      </c>
      <c r="B113" s="317"/>
      <c r="C113" s="317"/>
      <c r="D113" s="317"/>
      <c r="E113" s="317"/>
      <c r="F113" s="317"/>
      <c r="G113" s="317"/>
      <c r="H113" s="321" t="s">
        <v>140</v>
      </c>
      <c r="I113" s="322"/>
      <c r="J113" s="323" t="s">
        <v>131</v>
      </c>
      <c r="K113" s="323"/>
      <c r="L113" s="55"/>
      <c r="N113" s="329"/>
      <c r="O113" s="329"/>
      <c r="P113" s="329"/>
      <c r="Q113" s="329"/>
      <c r="R113" s="329"/>
      <c r="S113" s="329"/>
      <c r="T113" s="329"/>
      <c r="U113" s="329"/>
      <c r="V113" s="329"/>
    </row>
    <row r="114" spans="1:22" x14ac:dyDescent="0.25">
      <c r="A114" s="120"/>
      <c r="B114" s="121"/>
      <c r="C114" s="121"/>
      <c r="D114" s="121"/>
      <c r="E114" s="121"/>
      <c r="F114" s="121"/>
      <c r="G114" s="119"/>
      <c r="H114" s="117"/>
      <c r="I114" s="181">
        <v>1000</v>
      </c>
      <c r="J114" s="181"/>
      <c r="K114" s="181">
        <v>1000</v>
      </c>
      <c r="L114" s="55"/>
      <c r="N114" s="329" t="s">
        <v>165</v>
      </c>
      <c r="O114" s="329"/>
      <c r="P114" s="329"/>
      <c r="Q114" s="329"/>
      <c r="R114" s="329"/>
      <c r="S114" s="329"/>
      <c r="T114" s="329"/>
      <c r="U114" s="329"/>
      <c r="V114" s="329"/>
    </row>
    <row r="115" spans="1:22" ht="13.5" customHeight="1" x14ac:dyDescent="0.25">
      <c r="A115" s="324" t="s">
        <v>151</v>
      </c>
      <c r="B115" s="325"/>
      <c r="C115" s="325"/>
      <c r="D115" s="325"/>
      <c r="E115" s="325"/>
      <c r="F115" s="326"/>
      <c r="G115" s="118" t="s">
        <v>149</v>
      </c>
      <c r="H115" s="151">
        <v>0</v>
      </c>
      <c r="I115" s="191">
        <f>+ROUND(SUM(H10*H115),0)</f>
        <v>0</v>
      </c>
      <c r="J115" s="151">
        <v>0</v>
      </c>
      <c r="K115" s="191">
        <f>+ROUND(SUM(J10*J115),0)</f>
        <v>0</v>
      </c>
      <c r="L115" s="55"/>
      <c r="N115" s="329"/>
      <c r="O115" s="329"/>
      <c r="P115" s="329"/>
      <c r="Q115" s="329"/>
      <c r="R115" s="329"/>
      <c r="S115" s="329"/>
      <c r="T115" s="329"/>
      <c r="U115" s="329"/>
      <c r="V115" s="329"/>
    </row>
    <row r="116" spans="1:22" ht="12.75" customHeight="1" x14ac:dyDescent="0.25">
      <c r="A116" s="324" t="s">
        <v>150</v>
      </c>
      <c r="B116" s="325"/>
      <c r="C116" s="325"/>
      <c r="D116" s="325"/>
      <c r="E116" s="325"/>
      <c r="F116" s="326"/>
      <c r="G116" s="118" t="s">
        <v>149</v>
      </c>
      <c r="H116" s="151">
        <v>0</v>
      </c>
      <c r="I116" s="191">
        <f>+ROUND(SUM(H15*H116),0)</f>
        <v>0</v>
      </c>
      <c r="J116" s="151">
        <v>0</v>
      </c>
      <c r="K116" s="191">
        <f>+ROUND(SUM(J15*J116),0)</f>
        <v>0</v>
      </c>
      <c r="L116" s="55"/>
      <c r="N116" s="329"/>
      <c r="O116" s="329"/>
      <c r="P116" s="329"/>
      <c r="Q116" s="329"/>
      <c r="R116" s="329"/>
      <c r="S116" s="329"/>
      <c r="T116" s="329"/>
      <c r="U116" s="329"/>
      <c r="V116" s="329"/>
    </row>
    <row r="117" spans="1:22" x14ac:dyDescent="0.25">
      <c r="A117" s="111"/>
      <c r="B117" s="53"/>
      <c r="C117" s="53"/>
      <c r="D117" s="53"/>
      <c r="E117" s="53"/>
      <c r="F117" s="53"/>
      <c r="G117" s="289"/>
      <c r="H117" s="289"/>
      <c r="I117" s="122"/>
      <c r="J117" s="116"/>
      <c r="K117" s="122"/>
      <c r="L117" s="55"/>
      <c r="O117" s="27"/>
    </row>
    <row r="118" spans="1:22" x14ac:dyDescent="0.25">
      <c r="A118" s="111"/>
      <c r="B118" s="53"/>
      <c r="C118" s="53"/>
      <c r="D118" s="53"/>
      <c r="E118" s="53"/>
      <c r="F118" s="53"/>
      <c r="G118" s="53"/>
      <c r="H118" s="53"/>
      <c r="I118" s="53"/>
      <c r="J118" s="53"/>
      <c r="K118" s="53"/>
      <c r="L118" s="55"/>
    </row>
    <row r="119" spans="1:22" ht="13" x14ac:dyDescent="0.3">
      <c r="A119" s="318" t="s">
        <v>152</v>
      </c>
      <c r="B119" s="319"/>
      <c r="C119" s="319"/>
      <c r="D119" s="319"/>
      <c r="E119" s="319"/>
      <c r="F119" s="319"/>
      <c r="G119" s="319"/>
      <c r="H119" s="319"/>
      <c r="I119" s="319"/>
      <c r="J119" s="319"/>
      <c r="K119" s="320"/>
      <c r="L119" s="55"/>
      <c r="N119" t="s">
        <v>101</v>
      </c>
      <c r="O119" s="30"/>
    </row>
    <row r="120" spans="1:22" ht="13" x14ac:dyDescent="0.3">
      <c r="A120" s="124"/>
      <c r="B120" s="125"/>
      <c r="C120" s="125"/>
      <c r="D120" s="125"/>
      <c r="E120" s="125"/>
      <c r="F120" s="125"/>
      <c r="G120" s="125"/>
      <c r="H120" s="125"/>
      <c r="I120" s="125"/>
      <c r="J120" s="125"/>
      <c r="K120" s="126"/>
      <c r="L120" s="55"/>
      <c r="N120" t="s">
        <v>90</v>
      </c>
    </row>
    <row r="121" spans="1:22" ht="27" customHeight="1" x14ac:dyDescent="0.25">
      <c r="A121" s="264"/>
      <c r="B121" s="265"/>
      <c r="C121" s="265"/>
      <c r="D121" s="265"/>
      <c r="E121" s="265"/>
      <c r="F121" s="265"/>
      <c r="G121" s="265"/>
      <c r="H121" s="265"/>
      <c r="I121" s="265"/>
      <c r="J121" s="265"/>
      <c r="K121" s="266"/>
      <c r="L121" s="55"/>
      <c r="N121" s="54"/>
    </row>
    <row r="122" spans="1:22" x14ac:dyDescent="0.25">
      <c r="A122" s="127"/>
      <c r="B122" s="128"/>
      <c r="C122" s="129"/>
      <c r="D122" s="129"/>
      <c r="E122" s="129"/>
      <c r="F122" s="129"/>
      <c r="G122" s="129"/>
      <c r="H122" s="129"/>
      <c r="I122" s="129"/>
      <c r="J122" s="129"/>
      <c r="K122" s="130"/>
      <c r="L122" s="55"/>
      <c r="N122" s="54"/>
    </row>
    <row r="123" spans="1:22" x14ac:dyDescent="0.25">
      <c r="A123" s="127"/>
      <c r="B123" s="129"/>
      <c r="C123" s="129"/>
      <c r="D123" s="129"/>
      <c r="E123" s="129"/>
      <c r="F123" s="129"/>
      <c r="G123" s="129"/>
      <c r="H123" s="129"/>
      <c r="I123" s="129"/>
      <c r="J123" s="129"/>
      <c r="K123" s="130"/>
      <c r="L123" s="55"/>
      <c r="N123" s="54"/>
    </row>
    <row r="124" spans="1:22" x14ac:dyDescent="0.25">
      <c r="A124" s="131"/>
      <c r="B124" s="132"/>
      <c r="C124" s="132"/>
      <c r="D124" s="132"/>
      <c r="E124" s="132"/>
      <c r="F124" s="132"/>
      <c r="G124" s="132"/>
      <c r="H124" s="132"/>
      <c r="I124" s="132"/>
      <c r="J124" s="132"/>
      <c r="K124" s="133"/>
      <c r="L124" s="55"/>
    </row>
    <row r="125" spans="1:22" x14ac:dyDescent="0.25">
      <c r="A125" s="134"/>
      <c r="B125" s="135"/>
      <c r="C125" s="135"/>
      <c r="D125" s="136"/>
      <c r="E125" s="136"/>
      <c r="F125" s="136"/>
      <c r="G125" s="136"/>
      <c r="H125" s="136"/>
      <c r="I125" s="136"/>
      <c r="J125" s="135"/>
      <c r="K125" s="137"/>
      <c r="L125" s="55"/>
    </row>
    <row r="126" spans="1:22" x14ac:dyDescent="0.25">
      <c r="A126" s="138"/>
      <c r="B126" s="135"/>
      <c r="C126" s="135"/>
      <c r="D126" s="136"/>
      <c r="E126" s="136"/>
      <c r="F126" s="136"/>
      <c r="G126" s="136"/>
      <c r="H126" s="136"/>
      <c r="I126" s="136"/>
      <c r="J126" s="135"/>
      <c r="K126" s="137"/>
      <c r="L126" s="55"/>
    </row>
    <row r="127" spans="1:22" x14ac:dyDescent="0.25">
      <c r="A127" s="138"/>
      <c r="B127" s="135"/>
      <c r="C127" s="135"/>
      <c r="D127" s="136"/>
      <c r="E127" s="136"/>
      <c r="F127" s="136"/>
      <c r="G127" s="136"/>
      <c r="H127" s="136"/>
      <c r="I127" s="136"/>
      <c r="J127" s="135"/>
      <c r="K127" s="137"/>
      <c r="L127" s="55"/>
    </row>
    <row r="128" spans="1:22" x14ac:dyDescent="0.25">
      <c r="A128" s="139"/>
      <c r="B128" s="135"/>
      <c r="C128" s="135"/>
      <c r="D128" s="136"/>
      <c r="E128" s="136"/>
      <c r="F128" s="136"/>
      <c r="G128" s="136"/>
      <c r="H128" s="136"/>
      <c r="I128" s="136"/>
      <c r="J128" s="135"/>
      <c r="K128" s="137"/>
      <c r="L128" s="55"/>
    </row>
    <row r="129" spans="1:14" ht="13" x14ac:dyDescent="0.3">
      <c r="A129" s="139"/>
      <c r="B129" s="135"/>
      <c r="C129" s="135"/>
      <c r="D129" s="136"/>
      <c r="E129" s="136"/>
      <c r="F129" s="136"/>
      <c r="G129" s="125"/>
      <c r="H129" s="136"/>
      <c r="I129" s="136"/>
      <c r="J129" s="135"/>
      <c r="K129" s="137"/>
      <c r="L129" s="55"/>
    </row>
    <row r="130" spans="1:14" x14ac:dyDescent="0.25">
      <c r="A130" s="140"/>
      <c r="B130" s="135"/>
      <c r="C130" s="141"/>
      <c r="D130" s="141"/>
      <c r="E130" s="141"/>
      <c r="F130" s="141"/>
      <c r="G130" s="141"/>
      <c r="H130" s="141"/>
      <c r="I130" s="141"/>
      <c r="J130" s="141"/>
      <c r="K130" s="142"/>
      <c r="L130" s="55"/>
    </row>
    <row r="131" spans="1:14" x14ac:dyDescent="0.25">
      <c r="A131" s="143"/>
      <c r="B131" s="144"/>
      <c r="C131" s="141"/>
      <c r="D131" s="141"/>
      <c r="E131" s="141"/>
      <c r="F131" s="141"/>
      <c r="G131" s="141"/>
      <c r="H131" s="141"/>
      <c r="I131" s="141"/>
      <c r="J131" s="141"/>
      <c r="K131" s="142"/>
      <c r="L131" s="55"/>
    </row>
    <row r="132" spans="1:14" ht="13" x14ac:dyDescent="0.25">
      <c r="A132" s="124"/>
      <c r="B132" s="145"/>
      <c r="C132" s="146"/>
      <c r="D132" s="146"/>
      <c r="E132" s="146"/>
      <c r="F132" s="146"/>
      <c r="G132" s="146"/>
      <c r="H132" s="146"/>
      <c r="I132" s="146"/>
      <c r="J132" s="146"/>
      <c r="K132" s="147"/>
      <c r="L132" s="55"/>
      <c r="N132" s="66"/>
    </row>
    <row r="133" spans="1:14" x14ac:dyDescent="0.25">
      <c r="A133" s="148"/>
      <c r="B133" s="53"/>
      <c r="C133" s="149"/>
      <c r="D133" s="149"/>
      <c r="E133" s="149"/>
      <c r="F133" s="149"/>
      <c r="G133" s="149"/>
      <c r="H133" s="149"/>
      <c r="I133" s="149"/>
      <c r="J133" s="149"/>
      <c r="K133" s="150"/>
      <c r="L133" s="55"/>
      <c r="N133" s="66"/>
    </row>
    <row r="134" spans="1:14" x14ac:dyDescent="0.25">
      <c r="A134" s="281"/>
      <c r="B134" s="207"/>
      <c r="C134" s="207"/>
      <c r="D134" s="207"/>
      <c r="E134" s="207"/>
      <c r="F134" s="207"/>
      <c r="G134" s="207"/>
      <c r="H134" s="207"/>
      <c r="I134" s="207"/>
      <c r="J134" s="207"/>
      <c r="K134" s="282"/>
      <c r="L134" s="55"/>
      <c r="N134" s="14"/>
    </row>
    <row r="135" spans="1:14" x14ac:dyDescent="0.25">
      <c r="A135" s="283"/>
      <c r="B135" s="284"/>
      <c r="C135" s="284"/>
      <c r="D135" s="284"/>
      <c r="E135" s="284"/>
      <c r="F135" s="284"/>
      <c r="G135" s="284"/>
      <c r="H135" s="284"/>
      <c r="I135" s="284"/>
      <c r="J135" s="284"/>
      <c r="K135" s="285"/>
      <c r="L135" s="55"/>
      <c r="N135" s="54"/>
    </row>
    <row r="136" spans="1:14" ht="6" customHeight="1" thickBot="1" x14ac:dyDescent="0.3">
      <c r="A136" s="17"/>
      <c r="B136" s="17"/>
      <c r="C136" s="17"/>
      <c r="D136" s="18"/>
      <c r="E136" s="18"/>
      <c r="F136" s="18"/>
      <c r="G136" s="18"/>
      <c r="H136" s="18"/>
      <c r="I136" s="18"/>
      <c r="J136" s="18"/>
      <c r="K136" s="18"/>
      <c r="L136" s="55"/>
    </row>
    <row r="137" spans="1:14" ht="13" x14ac:dyDescent="0.3">
      <c r="L137" s="1"/>
      <c r="N137" s="11"/>
    </row>
  </sheetData>
  <sheetProtection formatCells="0" formatRows="0" insertRows="0"/>
  <mergeCells count="251">
    <mergeCell ref="N72:U72"/>
    <mergeCell ref="N80:P81"/>
    <mergeCell ref="N107:T112"/>
    <mergeCell ref="A59:E60"/>
    <mergeCell ref="A106:H106"/>
    <mergeCell ref="G117:H117"/>
    <mergeCell ref="A119:K119"/>
    <mergeCell ref="H113:I113"/>
    <mergeCell ref="J113:K113"/>
    <mergeCell ref="A113:G113"/>
    <mergeCell ref="A115:F115"/>
    <mergeCell ref="A116:F116"/>
    <mergeCell ref="J75:K75"/>
    <mergeCell ref="J76:K76"/>
    <mergeCell ref="J77:K77"/>
    <mergeCell ref="F75:G75"/>
    <mergeCell ref="F76:G76"/>
    <mergeCell ref="F77:G77"/>
    <mergeCell ref="H77:I77"/>
    <mergeCell ref="H76:I76"/>
    <mergeCell ref="H75:I75"/>
    <mergeCell ref="A77:E77"/>
    <mergeCell ref="A86:E86"/>
    <mergeCell ref="A87:E87"/>
    <mergeCell ref="A88:E88"/>
    <mergeCell ref="A89:E89"/>
    <mergeCell ref="A90:E90"/>
    <mergeCell ref="H85:I85"/>
    <mergeCell ref="H84:I84"/>
    <mergeCell ref="F87:G87"/>
    <mergeCell ref="F88:G88"/>
    <mergeCell ref="F89:G89"/>
    <mergeCell ref="F90:G90"/>
    <mergeCell ref="F91:G91"/>
    <mergeCell ref="H91:I91"/>
    <mergeCell ref="H90:I90"/>
    <mergeCell ref="H89:I89"/>
    <mergeCell ref="H88:I88"/>
    <mergeCell ref="H87:I87"/>
    <mergeCell ref="F74:G74"/>
    <mergeCell ref="H74:I74"/>
    <mergeCell ref="J74:K74"/>
    <mergeCell ref="F72:G72"/>
    <mergeCell ref="H72:I72"/>
    <mergeCell ref="J72:K72"/>
    <mergeCell ref="F73:G73"/>
    <mergeCell ref="H73:I73"/>
    <mergeCell ref="J73:K73"/>
    <mergeCell ref="H62:I62"/>
    <mergeCell ref="J62:K62"/>
    <mergeCell ref="J63:K63"/>
    <mergeCell ref="J67:K67"/>
    <mergeCell ref="F64:G64"/>
    <mergeCell ref="F65:G65"/>
    <mergeCell ref="F66:G66"/>
    <mergeCell ref="F67:G67"/>
    <mergeCell ref="H67:I67"/>
    <mergeCell ref="H66:I66"/>
    <mergeCell ref="H65:I65"/>
    <mergeCell ref="H64:I64"/>
    <mergeCell ref="J64:K64"/>
    <mergeCell ref="J65:K65"/>
    <mergeCell ref="J66:K66"/>
    <mergeCell ref="F52:G52"/>
    <mergeCell ref="F51:G51"/>
    <mergeCell ref="F50:G50"/>
    <mergeCell ref="F49:G49"/>
    <mergeCell ref="H52:I52"/>
    <mergeCell ref="H51:I51"/>
    <mergeCell ref="J51:K51"/>
    <mergeCell ref="J52:K52"/>
    <mergeCell ref="J53:K53"/>
    <mergeCell ref="J46:K46"/>
    <mergeCell ref="J47:K47"/>
    <mergeCell ref="J48:K48"/>
    <mergeCell ref="H48:I48"/>
    <mergeCell ref="H47:I47"/>
    <mergeCell ref="H50:I50"/>
    <mergeCell ref="J49:K49"/>
    <mergeCell ref="J50:K50"/>
    <mergeCell ref="H49:I49"/>
    <mergeCell ref="J45:K45"/>
    <mergeCell ref="A28:D28"/>
    <mergeCell ref="A29:D29"/>
    <mergeCell ref="A30:D30"/>
    <mergeCell ref="A31:D31"/>
    <mergeCell ref="A25:D25"/>
    <mergeCell ref="J10:K10"/>
    <mergeCell ref="J11:K11"/>
    <mergeCell ref="J12:K12"/>
    <mergeCell ref="H17:I17"/>
    <mergeCell ref="H16:I16"/>
    <mergeCell ref="H15:I15"/>
    <mergeCell ref="H14:I14"/>
    <mergeCell ref="A16:C16"/>
    <mergeCell ref="A20:A21"/>
    <mergeCell ref="A134:K135"/>
    <mergeCell ref="A69:K71"/>
    <mergeCell ref="A104:K105"/>
    <mergeCell ref="A96:K97"/>
    <mergeCell ref="A111:K111"/>
    <mergeCell ref="H13:I13"/>
    <mergeCell ref="F13:G13"/>
    <mergeCell ref="F14:G14"/>
    <mergeCell ref="F15:G15"/>
    <mergeCell ref="F16:G16"/>
    <mergeCell ref="F17:G17"/>
    <mergeCell ref="A24:D24"/>
    <mergeCell ref="A26:D26"/>
    <mergeCell ref="A27:D27"/>
    <mergeCell ref="J22:K22"/>
    <mergeCell ref="F22:G22"/>
    <mergeCell ref="H22:I22"/>
    <mergeCell ref="F20:G20"/>
    <mergeCell ref="H20:I20"/>
    <mergeCell ref="J20:K20"/>
    <mergeCell ref="F21:G21"/>
    <mergeCell ref="B45:C45"/>
    <mergeCell ref="F45:G45"/>
    <mergeCell ref="A121:K121"/>
    <mergeCell ref="A63:C63"/>
    <mergeCell ref="A65:C65"/>
    <mergeCell ref="A66:C66"/>
    <mergeCell ref="A74:C74"/>
    <mergeCell ref="A75:C75"/>
    <mergeCell ref="A43:K43"/>
    <mergeCell ref="A55:K55"/>
    <mergeCell ref="A56:K58"/>
    <mergeCell ref="B51:C51"/>
    <mergeCell ref="B52:C52"/>
    <mergeCell ref="B53:C53"/>
    <mergeCell ref="A64:C64"/>
    <mergeCell ref="A62:C62"/>
    <mergeCell ref="A76:C76"/>
    <mergeCell ref="J81:K81"/>
    <mergeCell ref="J82:K82"/>
    <mergeCell ref="H81:I81"/>
    <mergeCell ref="H82:I82"/>
    <mergeCell ref="F81:G81"/>
    <mergeCell ref="F82:G82"/>
    <mergeCell ref="A81:E82"/>
    <mergeCell ref="A54:E54"/>
    <mergeCell ref="A67:E67"/>
    <mergeCell ref="B46:C46"/>
    <mergeCell ref="B48:C48"/>
    <mergeCell ref="B49:C49"/>
    <mergeCell ref="F9:G9"/>
    <mergeCell ref="A4:H5"/>
    <mergeCell ref="F7:G7"/>
    <mergeCell ref="H7:I7"/>
    <mergeCell ref="A7:A8"/>
    <mergeCell ref="H12:I12"/>
    <mergeCell ref="H11:I11"/>
    <mergeCell ref="H10:I10"/>
    <mergeCell ref="H45:I45"/>
    <mergeCell ref="F48:G48"/>
    <mergeCell ref="F47:G47"/>
    <mergeCell ref="F46:G46"/>
    <mergeCell ref="H46:I46"/>
    <mergeCell ref="J7:K7"/>
    <mergeCell ref="F10:G10"/>
    <mergeCell ref="F11:G11"/>
    <mergeCell ref="B50:C50"/>
    <mergeCell ref="N41:O41"/>
    <mergeCell ref="B1:C1"/>
    <mergeCell ref="D1:J1"/>
    <mergeCell ref="C12:D12"/>
    <mergeCell ref="F8:G8"/>
    <mergeCell ref="H8:I8"/>
    <mergeCell ref="J8:K8"/>
    <mergeCell ref="A39:K41"/>
    <mergeCell ref="N7:T8"/>
    <mergeCell ref="F12:G12"/>
    <mergeCell ref="H21:I21"/>
    <mergeCell ref="J21:K21"/>
    <mergeCell ref="H9:I9"/>
    <mergeCell ref="J9:K9"/>
    <mergeCell ref="J13:K13"/>
    <mergeCell ref="J14:K14"/>
    <mergeCell ref="J15:K15"/>
    <mergeCell ref="J16:K16"/>
    <mergeCell ref="J17:K17"/>
    <mergeCell ref="B47:C47"/>
    <mergeCell ref="F59:G60"/>
    <mergeCell ref="H59:I60"/>
    <mergeCell ref="J59:K60"/>
    <mergeCell ref="J54:K54"/>
    <mergeCell ref="H54:I54"/>
    <mergeCell ref="H53:I53"/>
    <mergeCell ref="A83:E83"/>
    <mergeCell ref="A84:E84"/>
    <mergeCell ref="A85:E85"/>
    <mergeCell ref="F83:G83"/>
    <mergeCell ref="F84:G84"/>
    <mergeCell ref="F85:G85"/>
    <mergeCell ref="H83:I83"/>
    <mergeCell ref="J83:K83"/>
    <mergeCell ref="J84:K84"/>
    <mergeCell ref="J85:K85"/>
    <mergeCell ref="F54:G54"/>
    <mergeCell ref="F53:G53"/>
    <mergeCell ref="F61:G61"/>
    <mergeCell ref="H61:I61"/>
    <mergeCell ref="J61:K61"/>
    <mergeCell ref="F62:G62"/>
    <mergeCell ref="F63:G63"/>
    <mergeCell ref="H63:I63"/>
    <mergeCell ref="H93:I93"/>
    <mergeCell ref="H92:I92"/>
    <mergeCell ref="H86:I86"/>
    <mergeCell ref="A92:E92"/>
    <mergeCell ref="A93:E93"/>
    <mergeCell ref="A94:E94"/>
    <mergeCell ref="F92:G92"/>
    <mergeCell ref="F93:G93"/>
    <mergeCell ref="F94:G94"/>
    <mergeCell ref="A91:E91"/>
    <mergeCell ref="F86:G86"/>
    <mergeCell ref="J94:K94"/>
    <mergeCell ref="A98:E99"/>
    <mergeCell ref="F98:G98"/>
    <mergeCell ref="F99:G99"/>
    <mergeCell ref="H98:I98"/>
    <mergeCell ref="H99:I99"/>
    <mergeCell ref="J99:K99"/>
    <mergeCell ref="J98:K98"/>
    <mergeCell ref="H94:I94"/>
    <mergeCell ref="I106:K106"/>
    <mergeCell ref="N55:U56"/>
    <mergeCell ref="N36:R36"/>
    <mergeCell ref="N3:U3"/>
    <mergeCell ref="A100:E100"/>
    <mergeCell ref="A101:E101"/>
    <mergeCell ref="A102:E102"/>
    <mergeCell ref="F100:G100"/>
    <mergeCell ref="F101:G101"/>
    <mergeCell ref="F102:G102"/>
    <mergeCell ref="H102:I102"/>
    <mergeCell ref="H101:I101"/>
    <mergeCell ref="H100:I100"/>
    <mergeCell ref="J100:K100"/>
    <mergeCell ref="J101:K101"/>
    <mergeCell ref="J102:K102"/>
    <mergeCell ref="J89:K89"/>
    <mergeCell ref="J90:K90"/>
    <mergeCell ref="J91:K91"/>
    <mergeCell ref="J86:K86"/>
    <mergeCell ref="J87:K87"/>
    <mergeCell ref="J88:K88"/>
    <mergeCell ref="J92:K92"/>
    <mergeCell ref="J93:K93"/>
  </mergeCells>
  <conditionalFormatting sqref="J34:L34">
    <cfRule type="cellIs" dxfId="0" priority="9" operator="notEqual">
      <formula>0</formula>
    </cfRule>
  </conditionalFormatting>
  <dataValidations count="5">
    <dataValidation type="textLength" allowBlank="1" showInputMessage="1" showErrorMessage="1" sqref="J125:J129 L15 L10 L26:L27 L12 L29:L31 C130:K130 L17 J131 K125:K128 K1 L1:L3 J34:L34" xr:uid="{F82C7934-D8CB-407A-BFC5-E989DA9962BC}">
      <formula1>10000</formula1>
      <formula2>50000</formula2>
    </dataValidation>
    <dataValidation type="decimal" operator="greaterThanOrEqual" allowBlank="1" showInputMessage="1" showErrorMessage="1" sqref="H47:H53 L13:L14 E26:E27 E29:E30 D47:E53" xr:uid="{78592EA6-40FF-4C26-BE38-5D82E4958F32}">
      <formula1>0</formula1>
    </dataValidation>
    <dataValidation type="textLength" errorStyle="warning" allowBlank="1" showInputMessage="1" showErrorMessage="1" sqref="K129 J10" xr:uid="{CF5943CC-34F9-411C-A9C6-4D5E39573CF2}">
      <formula1>10000</formula1>
      <formula2>50000</formula2>
    </dataValidation>
    <dataValidation type="textLength" allowBlank="1" showInputMessage="1" showErrorMessage="1" sqref="B125:B130" xr:uid="{A7B1CC90-5D5A-40A1-9679-8B61EE8B2FDC}">
      <formula1>10000</formula1>
      <formula2>100000</formula2>
    </dataValidation>
    <dataValidation operator="greaterThanOrEqual" allowBlank="1" showInputMessage="1" showErrorMessage="1" sqref="B47:C53" xr:uid="{AF0C5A9A-6123-4A0B-8FAD-759D0489EFA7}"/>
  </dataValidations>
  <printOptions horizontalCentered="1"/>
  <pageMargins left="0.25" right="0.25" top="0.75" bottom="0.75" header="0.3" footer="0.3"/>
  <pageSetup paperSize="9" scale="96" fitToHeight="0" orientation="landscape" r:id="rId1"/>
  <headerFooter>
    <oddFooter>&amp;R2025 - Del 2, side &amp;P</oddFooter>
  </headerFooter>
  <rowBreaks count="4" manualBreakCount="4">
    <brk id="36" max="16383" man="1"/>
    <brk id="57" max="16383" man="1"/>
    <brk id="79" max="16383" man="1"/>
    <brk id="104" max="16383" man="1"/>
  </rowBreaks>
  <ignoredErrors>
    <ignoredError sqref="J10:J12 F47:G53 F62:G6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1640625" defaultRowHeight="12.5" x14ac:dyDescent="0.25"/>
  <cols>
    <col min="1" max="1" width="6.81640625" bestFit="1" customWidth="1"/>
    <col min="2" max="4" width="6.81640625" customWidth="1"/>
    <col min="5" max="5" width="8.453125" bestFit="1" customWidth="1"/>
    <col min="6" max="8" width="8.453125" customWidth="1"/>
    <col min="9" max="9" width="10.26953125" bestFit="1" customWidth="1"/>
    <col min="10" max="10" width="14.453125" bestFit="1" customWidth="1"/>
    <col min="11" max="11" width="10.26953125" bestFit="1" customWidth="1"/>
    <col min="12" max="13" width="14.7265625" customWidth="1"/>
    <col min="14" max="15" width="10.26953125" customWidth="1"/>
    <col min="16" max="16" width="14.7265625" bestFit="1" customWidth="1"/>
    <col min="17" max="19" width="13.1796875" bestFit="1" customWidth="1"/>
    <col min="20" max="21" width="13.453125" bestFit="1" customWidth="1"/>
    <col min="22" max="24" width="20.453125" bestFit="1" customWidth="1"/>
    <col min="25" max="26" width="20.81640625" bestFit="1" customWidth="1"/>
    <col min="27" max="27" width="20.81640625" customWidth="1"/>
    <col min="28" max="28" width="14.1796875" bestFit="1" customWidth="1"/>
    <col min="29" max="29" width="10.81640625" bestFit="1" customWidth="1"/>
    <col min="30" max="30" width="10.26953125" bestFit="1" customWidth="1"/>
    <col min="31" max="31" width="11.1796875" bestFit="1" customWidth="1"/>
  </cols>
  <sheetData>
    <row r="1" spans="1:31" x14ac:dyDescent="0.25">
      <c r="A1" s="9" t="s">
        <v>9</v>
      </c>
      <c r="B1" s="9" t="s">
        <v>27</v>
      </c>
      <c r="C1" s="9" t="s">
        <v>28</v>
      </c>
      <c r="D1" s="9" t="s">
        <v>29</v>
      </c>
      <c r="E1" s="9" t="s">
        <v>24</v>
      </c>
      <c r="F1" s="9" t="s">
        <v>42</v>
      </c>
      <c r="G1" s="9" t="s">
        <v>43</v>
      </c>
      <c r="H1" s="9" t="s">
        <v>44</v>
      </c>
      <c r="I1" s="9" t="s">
        <v>122</v>
      </c>
      <c r="J1" s="9" t="s">
        <v>123</v>
      </c>
      <c r="K1" s="9" t="s">
        <v>124</v>
      </c>
      <c r="L1" s="9" t="s">
        <v>125</v>
      </c>
      <c r="M1" s="9" t="s">
        <v>126</v>
      </c>
      <c r="N1" s="9" t="s">
        <v>127</v>
      </c>
      <c r="O1" s="9" t="s">
        <v>45</v>
      </c>
      <c r="P1" s="9" t="s">
        <v>10</v>
      </c>
      <c r="Q1" s="9" t="s">
        <v>11</v>
      </c>
      <c r="R1" s="9" t="s">
        <v>12</v>
      </c>
      <c r="S1" s="9" t="s">
        <v>13</v>
      </c>
      <c r="T1" s="9" t="s">
        <v>14</v>
      </c>
      <c r="U1" s="9" t="s">
        <v>15</v>
      </c>
      <c r="V1" s="9" t="s">
        <v>16</v>
      </c>
      <c r="W1" s="9" t="s">
        <v>17</v>
      </c>
      <c r="X1" s="9" t="s">
        <v>18</v>
      </c>
      <c r="Y1" s="9" t="s">
        <v>19</v>
      </c>
      <c r="Z1" s="9" t="s">
        <v>20</v>
      </c>
      <c r="AA1" s="9" t="s">
        <v>26</v>
      </c>
      <c r="AB1" s="9" t="s">
        <v>25</v>
      </c>
      <c r="AC1" s="9" t="s">
        <v>21</v>
      </c>
      <c r="AD1" s="9" t="s">
        <v>22</v>
      </c>
      <c r="AE1" s="9" t="s">
        <v>23</v>
      </c>
    </row>
    <row r="2" spans="1:31" x14ac:dyDescent="0.25">
      <c r="A2" s="9" t="e">
        <f>IF('punkt 3 - Projektøkonomi'!#REF!="","",'punkt 3 - Projektøkonomi'!#REF!)</f>
        <v>#REF!</v>
      </c>
      <c r="B2" s="9" t="str">
        <f>IF('punkt 3 - Projektøkonomi'!$B$3="","",'punkt 3 - Projektøkonomi'!$B$3)</f>
        <v/>
      </c>
      <c r="C2" s="9" t="str">
        <f>IF('punkt 3 - Projektøkonomi'!$D$3="","",'punkt 3 - Projektøkonomi'!$D$3)</f>
        <v/>
      </c>
      <c r="D2" s="9" t="str">
        <f>IF('punkt 3 - Projektøkonomi'!$K$3="","",'punkt 3 - Projektøkonomi'!$K$3)</f>
        <v/>
      </c>
      <c r="E2" s="9">
        <f>IF('punkt 3 - Projektøkonomi'!$J$10="","",'punkt 3 - Projektøkonomi'!$J$10)</f>
        <v>0</v>
      </c>
      <c r="F2" s="9">
        <f>IF('punkt 3 - Projektøkonomi'!$J$11="","",'punkt 3 - Projektøkonomi'!$J$11)</f>
        <v>0</v>
      </c>
      <c r="G2" s="9">
        <f>IF('punkt 3 - Projektøkonomi'!$J$12="","",'punkt 3 - Projektøkonomi'!$J$12)</f>
        <v>0</v>
      </c>
      <c r="H2" s="9">
        <f>IF('punkt 3 - Projektøkonomi'!$J$13="","",'punkt 3 - Projektøkonomi'!$J$13)</f>
        <v>0</v>
      </c>
      <c r="I2" s="9">
        <f>IF('punkt 3 - Projektøkonomi'!$J$16="","",'punkt 3 - Projektøkonomi'!$J$16)</f>
        <v>0</v>
      </c>
      <c r="J2" s="9" t="str">
        <f>IF('punkt 3 - Projektøkonomi'!$H$108="","",'punkt 3 - Projektøkonomi'!$H$108)</f>
        <v/>
      </c>
      <c r="K2" s="9" t="e">
        <f>IF('punkt 3 - Projektøkonomi'!#REF!="","",'punkt 3 - Projektøkonomi'!#REF!)</f>
        <v>#REF!</v>
      </c>
      <c r="L2" s="9" t="str">
        <f>IF('punkt 3 - Projektøkonomi'!$H$110="","",'punkt 3 - Projektøkonomi'!$H$110)</f>
        <v/>
      </c>
      <c r="M2" s="9" t="e">
        <f>IF('punkt 3 - Projektøkonomi'!#REF!="","",'punkt 3 - Projektøkonomi'!#REF!)</f>
        <v>#REF!</v>
      </c>
      <c r="N2" s="9">
        <f>IF('punkt 3 - Projektøkonomi'!$J$15="","",'punkt 3 - Projektøkonomi'!$J$15)</f>
        <v>0</v>
      </c>
      <c r="O2" s="9">
        <f>IF('punkt 3 - Projektøkonomi'!$J$14="","",'punkt 3 - Projektøkonomi'!$J$14)</f>
        <v>0</v>
      </c>
      <c r="P2" s="9">
        <f>IF('punkt 3 - Projektøkonomi'!$J$17="","",'punkt 3 - Projektøkonomi'!$J$17)</f>
        <v>0</v>
      </c>
      <c r="Q2" s="9" t="str">
        <f>IF('punkt 3 - Projektøkonomi'!$A$26="","",'punkt 3 - Projektøkonomi'!$A$26)</f>
        <v/>
      </c>
      <c r="R2" s="9" t="str">
        <f>IF('punkt 3 - Projektøkonomi'!$A$27="","",'punkt 3 - Projektøkonomi'!$A$27)</f>
        <v/>
      </c>
      <c r="S2" s="9" t="str">
        <f>IF(S1=S1,"","")</f>
        <v/>
      </c>
      <c r="T2" s="9" t="str">
        <f>IF('punkt 3 - Projektøkonomi'!$A$29="","",'punkt 3 - Projektøkonomi'!$A$29)</f>
        <v/>
      </c>
      <c r="U2" s="9" t="str">
        <f>IF('punkt 3 - Projektøkonomi'!$A$30="","",'punkt 3 - Projektøkonomi'!$A$30)</f>
        <v/>
      </c>
      <c r="V2" s="9" t="str">
        <f>IF('punkt 3 - Projektøkonomi'!$D$26="","",'punkt 3 - Projektøkonomi'!$D$26)</f>
        <v/>
      </c>
      <c r="W2" s="9" t="str">
        <f>IF('punkt 3 - Projektøkonomi'!$D$27="","",'punkt 3 - Projektøkonomi'!$D$27)</f>
        <v/>
      </c>
      <c r="X2" s="9" t="str">
        <f>IF(X1=X1,"","")</f>
        <v/>
      </c>
      <c r="Y2" s="9" t="str">
        <f>IF('punkt 3 - Projektøkonomi'!$D$29="","",'punkt 3 - Projektøkonomi'!$D$29)</f>
        <v/>
      </c>
      <c r="Z2" s="9" t="str">
        <f>IF('punkt 3 - Projektøkonomi'!$D$30="","",'punkt 3 - Projektøkonomi'!$D$30)</f>
        <v/>
      </c>
      <c r="AA2" s="9" t="str">
        <f>IF('punkt 3 - Projektøkonomi'!$J$23="","",'punkt 3 - Projektøkonomi'!$J$23)</f>
        <v/>
      </c>
      <c r="AB2" s="9" t="str">
        <f>IF('punkt 3 - Projektøkonomi'!$K$23="","",'punkt 3 - Projektøkonomi'!$K$23)</f>
        <v/>
      </c>
      <c r="AC2" s="9" t="str">
        <f>IF('punkt 3 - Projektøkonomi'!$K$24="","",'punkt 3 - Projektøkonomi'!$K$24)</f>
        <v/>
      </c>
      <c r="AD2" s="9">
        <f>IF('punkt 3 - Projektøkonomi'!$K$31="","",'punkt 3 - Projektøkonomi'!$K$31)</f>
        <v>0</v>
      </c>
      <c r="AE2" s="9" t="str">
        <f>IF('punkt 3 - Projektøkonomi'!$K$36="","",'punkt 3 - Projektøkonomi'!$K$36)</f>
        <v/>
      </c>
    </row>
    <row r="3" spans="1:31" x14ac:dyDescent="0.25">
      <c r="N3" s="89"/>
    </row>
    <row r="6" spans="1:31" x14ac:dyDescent="0.25">
      <c r="A6" s="9"/>
      <c r="B6" s="9"/>
      <c r="C6" s="9"/>
      <c r="D6" s="9"/>
    </row>
    <row r="7" spans="1:31" x14ac:dyDescent="0.25">
      <c r="A7" s="9"/>
      <c r="B7" s="9"/>
      <c r="C7" s="9"/>
      <c r="D7" s="9"/>
    </row>
    <row r="8" spans="1:31" x14ac:dyDescent="0.25">
      <c r="A8" s="9"/>
      <c r="B8" s="9"/>
      <c r="C8" s="9"/>
      <c r="D8" s="9"/>
    </row>
    <row r="9" spans="1:31" x14ac:dyDescent="0.25">
      <c r="A9" s="9"/>
      <c r="B9" s="9"/>
      <c r="C9" s="9"/>
      <c r="D9" s="9"/>
    </row>
    <row r="10" spans="1:31" x14ac:dyDescent="0.25">
      <c r="A10" s="9"/>
      <c r="B10" s="9"/>
      <c r="C10" s="9"/>
      <c r="D10" s="9"/>
    </row>
    <row r="11" spans="1:31" x14ac:dyDescent="0.25">
      <c r="A11" s="9"/>
      <c r="B11" s="9"/>
      <c r="C11" s="9"/>
      <c r="D11" s="9"/>
    </row>
    <row r="12" spans="1:31" x14ac:dyDescent="0.25">
      <c r="A12" s="9"/>
      <c r="B12" s="9"/>
      <c r="C12" s="9"/>
      <c r="D12" s="9"/>
    </row>
    <row r="13" spans="1:31" x14ac:dyDescent="0.25">
      <c r="A13" s="9"/>
      <c r="B13" s="9"/>
      <c r="C13" s="9"/>
      <c r="D13" s="9"/>
    </row>
    <row r="14" spans="1:31" x14ac:dyDescent="0.25">
      <c r="A14" s="9"/>
      <c r="B14" s="9"/>
      <c r="C14" s="9"/>
      <c r="D14" s="9"/>
    </row>
    <row r="15" spans="1:31" x14ac:dyDescent="0.25">
      <c r="A15" s="9"/>
      <c r="B15" s="9"/>
      <c r="C15" s="9"/>
      <c r="D15" s="9"/>
    </row>
    <row r="16" spans="1:31" x14ac:dyDescent="0.25">
      <c r="A16" s="9"/>
      <c r="B16" s="9"/>
      <c r="C16" s="9"/>
      <c r="D16" s="9"/>
    </row>
    <row r="17" spans="1:4" x14ac:dyDescent="0.25">
      <c r="A17" s="9"/>
      <c r="B17" s="9"/>
      <c r="C17" s="9"/>
      <c r="D17" s="9"/>
    </row>
    <row r="18" spans="1:4" x14ac:dyDescent="0.25">
      <c r="A18" s="9"/>
      <c r="B18" s="9"/>
      <c r="C18" s="9"/>
      <c r="D18" s="9"/>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9"/>
    </row>
    <row r="23" spans="1:4" x14ac:dyDescent="0.25">
      <c r="A23" s="9"/>
      <c r="B23" s="9"/>
      <c r="C23" s="9"/>
      <c r="D23" s="9"/>
    </row>
    <row r="24" spans="1:4" x14ac:dyDescent="0.25">
      <c r="A24" s="9"/>
      <c r="B24" s="9"/>
      <c r="C24" s="9"/>
      <c r="D24" s="9"/>
    </row>
    <row r="25" spans="1:4" x14ac:dyDescent="0.25">
      <c r="A25" s="9"/>
      <c r="B25" s="9"/>
      <c r="C25" s="9"/>
      <c r="D25"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Christina Hansen Borgensgård</cp:lastModifiedBy>
  <cp:lastPrinted>2025-11-26T08:43:02Z</cp:lastPrinted>
  <dcterms:created xsi:type="dcterms:W3CDTF">2012-01-05T13:41:42Z</dcterms:created>
  <dcterms:modified xsi:type="dcterms:W3CDTF">2025-11-26T08:56:45Z</dcterms:modified>
</cp:coreProperties>
</file>