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4. Særpuljerne - ansøgningsmateriale\1 Afsætningsfremme - eksport\2024\"/>
    </mc:Choice>
  </mc:AlternateContent>
  <xr:revisionPtr revIDLastSave="0" documentId="13_ncr:1_{F8462978-EBE6-4F50-B382-A1AFC6745AB4}" xr6:coauthVersionLast="47" xr6:coauthVersionMax="47" xr10:uidLastSave="{00000000-0000-0000-0000-000000000000}"/>
  <bookViews>
    <workbookView xWindow="-25320" yWindow="-2730" windowWidth="25440" windowHeight="1539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Punkt 3. Projektøkonomi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'Punkt 3. Projektøkonomi'!$A$2:$F$163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1" i="1" l="1"/>
  <c r="D71" i="1"/>
  <c r="E63" i="1"/>
  <c r="F88" i="1"/>
  <c r="F25" i="1"/>
  <c r="F37" i="1"/>
  <c r="I2" i="4" s="1"/>
  <c r="F38" i="1"/>
  <c r="K2" i="4" s="1"/>
  <c r="F147" i="1"/>
  <c r="F40" i="1" s="1"/>
  <c r="F105" i="1"/>
  <c r="F106" i="1"/>
  <c r="F107" i="1"/>
  <c r="F108" i="1"/>
  <c r="F109" i="1"/>
  <c r="F138" i="1"/>
  <c r="F35" i="1" s="1"/>
  <c r="H2" i="4" s="1"/>
  <c r="F117" i="1"/>
  <c r="F118" i="1"/>
  <c r="F119" i="1"/>
  <c r="E70" i="1"/>
  <c r="D70" i="1"/>
  <c r="E65" i="1"/>
  <c r="F26" i="1"/>
  <c r="F27" i="1"/>
  <c r="F28" i="1"/>
  <c r="F29" i="1"/>
  <c r="F30" i="1"/>
  <c r="F31" i="1"/>
  <c r="F49" i="1"/>
  <c r="E49" i="1" s="1"/>
  <c r="F50" i="1"/>
  <c r="E50" i="1" s="1"/>
  <c r="F52" i="1"/>
  <c r="E52" i="1" s="1"/>
  <c r="F53" i="1"/>
  <c r="E53" i="1" s="1"/>
  <c r="P2" i="9"/>
  <c r="P1" i="9"/>
  <c r="L1" i="9"/>
  <c r="M2" i="9"/>
  <c r="J2" i="9" s="1"/>
  <c r="L2" i="9"/>
  <c r="N2" i="9" s="1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3" i="8"/>
  <c r="K5" i="9"/>
  <c r="L2" i="8"/>
  <c r="K4" i="8"/>
  <c r="M3" i="8"/>
  <c r="J3" i="8" s="1"/>
  <c r="M2" i="8"/>
  <c r="J2" i="8" s="1"/>
  <c r="L3" i="8"/>
  <c r="K6" i="9"/>
  <c r="K5" i="8"/>
  <c r="M4" i="8"/>
  <c r="J4" i="8" s="1"/>
  <c r="L4" i="8"/>
  <c r="D18" i="1"/>
  <c r="F18" i="1" s="1"/>
  <c r="D2" i="4" s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 s="1"/>
  <c r="L5" i="8"/>
  <c r="K7" i="8"/>
  <c r="L6" i="8"/>
  <c r="M6" i="8"/>
  <c r="J6" i="8" s="1"/>
  <c r="M7" i="8"/>
  <c r="J7" i="8" s="1"/>
  <c r="M8" i="8"/>
  <c r="J8" i="8" s="1"/>
  <c r="M9" i="8"/>
  <c r="J9" i="8" s="1"/>
  <c r="M10" i="8"/>
  <c r="J10" i="8" s="1"/>
  <c r="L7" i="8"/>
  <c r="L8" i="8"/>
  <c r="L9" i="8"/>
  <c r="L10" i="8"/>
  <c r="M11" i="8"/>
  <c r="J11" i="8" s="1"/>
  <c r="L11" i="8"/>
  <c r="M12" i="8"/>
  <c r="J12" i="8" s="1"/>
  <c r="L12" i="8"/>
  <c r="M13" i="8"/>
  <c r="J13" i="8" s="1"/>
  <c r="L13" i="8"/>
  <c r="M14" i="8"/>
  <c r="J14" i="8" s="1"/>
  <c r="L14" i="8"/>
  <c r="M15" i="8"/>
  <c r="J15" i="8" s="1"/>
  <c r="L15" i="8"/>
  <c r="M16" i="8"/>
  <c r="J16" i="8" s="1"/>
  <c r="L16" i="8"/>
  <c r="M17" i="8"/>
  <c r="J17" i="8" s="1"/>
  <c r="L17" i="8"/>
  <c r="M18" i="8"/>
  <c r="J18" i="8" s="1"/>
  <c r="L18" i="8"/>
  <c r="M19" i="8"/>
  <c r="J19" i="8" s="1"/>
  <c r="L19" i="8"/>
  <c r="M20" i="8"/>
  <c r="J20" i="8" s="1"/>
  <c r="L20" i="8"/>
  <c r="M21" i="8"/>
  <c r="J21" i="8" s="1"/>
  <c r="L21" i="8"/>
  <c r="M22" i="8"/>
  <c r="J22" i="8" s="1"/>
  <c r="L22" i="8"/>
  <c r="M23" i="8"/>
  <c r="J23" i="8" s="1"/>
  <c r="L23" i="8"/>
  <c r="M24" i="8"/>
  <c r="J24" i="8" s="1"/>
  <c r="L24" i="8"/>
  <c r="M25" i="8"/>
  <c r="J25" i="8" s="1"/>
  <c r="L25" i="8"/>
  <c r="M26" i="8"/>
  <c r="J26" i="8" s="1"/>
  <c r="L26" i="8"/>
  <c r="M27" i="8"/>
  <c r="J27" i="8" s="1"/>
  <c r="L27" i="8"/>
  <c r="M28" i="8"/>
  <c r="J28" i="8" s="1"/>
  <c r="L28" i="8"/>
  <c r="M29" i="8"/>
  <c r="J29" i="8" s="1"/>
  <c r="L29" i="8"/>
  <c r="M30" i="8"/>
  <c r="J30" i="8" s="1"/>
  <c r="L30" i="8"/>
  <c r="M31" i="8"/>
  <c r="J31" i="8" s="1"/>
  <c r="L31" i="8"/>
  <c r="M32" i="8"/>
  <c r="J32" i="8" s="1"/>
  <c r="L32" i="8"/>
  <c r="M33" i="8"/>
  <c r="J33" i="8" s="1"/>
  <c r="L33" i="8"/>
  <c r="M34" i="8"/>
  <c r="J34" i="8" s="1"/>
  <c r="L34" i="8"/>
  <c r="M35" i="8"/>
  <c r="J35" i="8" s="1"/>
  <c r="L35" i="8"/>
  <c r="M36" i="8"/>
  <c r="J36" i="8" s="1"/>
  <c r="L36" i="8"/>
  <c r="M37" i="8"/>
  <c r="J37" i="8" s="1"/>
  <c r="L37" i="8"/>
  <c r="M38" i="8"/>
  <c r="J38" i="8" s="1"/>
  <c r="L38" i="8"/>
  <c r="M39" i="8"/>
  <c r="J39" i="8" s="1"/>
  <c r="L39" i="8"/>
  <c r="M40" i="8"/>
  <c r="J40" i="8" s="1"/>
  <c r="L40" i="8"/>
  <c r="M41" i="8"/>
  <c r="J41" i="8" s="1"/>
  <c r="L41" i="8"/>
  <c r="M42" i="8"/>
  <c r="J42" i="8" s="1"/>
  <c r="L42" i="8"/>
  <c r="M43" i="8"/>
  <c r="J43" i="8" s="1"/>
  <c r="L43" i="8"/>
  <c r="M44" i="8"/>
  <c r="J44" i="8" s="1"/>
  <c r="L44" i="8"/>
  <c r="M45" i="8"/>
  <c r="J45" i="8" s="1"/>
  <c r="L45" i="8"/>
  <c r="M46" i="8"/>
  <c r="J46" i="8" s="1"/>
  <c r="L46" i="8"/>
  <c r="M47" i="8"/>
  <c r="J47" i="8" s="1"/>
  <c r="L47" i="8"/>
  <c r="M48" i="8"/>
  <c r="J48" i="8" s="1"/>
  <c r="L48" i="8"/>
  <c r="M49" i="8"/>
  <c r="J49" i="8" s="1"/>
  <c r="L49" i="8"/>
  <c r="M50" i="8"/>
  <c r="J50" i="8" s="1"/>
  <c r="L50" i="8"/>
  <c r="M51" i="8"/>
  <c r="J51" i="8" s="1"/>
  <c r="L51" i="8"/>
  <c r="M52" i="8"/>
  <c r="J52" i="8" s="1"/>
  <c r="L52" i="8"/>
  <c r="M53" i="8"/>
  <c r="J53" i="8" s="1"/>
  <c r="L53" i="8"/>
  <c r="M54" i="8"/>
  <c r="J54" i="8" s="1"/>
  <c r="L54" i="8"/>
  <c r="M55" i="8"/>
  <c r="J55" i="8" s="1"/>
  <c r="L55" i="8"/>
  <c r="M56" i="8"/>
  <c r="J56" i="8" s="1"/>
  <c r="L56" i="8"/>
  <c r="M57" i="8"/>
  <c r="J57" i="8" s="1"/>
  <c r="L57" i="8"/>
  <c r="M58" i="8"/>
  <c r="J58" i="8" s="1"/>
  <c r="L58" i="8"/>
  <c r="M59" i="8"/>
  <c r="J59" i="8" s="1"/>
  <c r="L59" i="8"/>
  <c r="M60" i="8"/>
  <c r="J60" i="8" s="1"/>
  <c r="L60" i="8"/>
  <c r="M61" i="8"/>
  <c r="J61" i="8" s="1"/>
  <c r="L61" i="8"/>
  <c r="M62" i="8"/>
  <c r="J62" i="8" s="1"/>
  <c r="L62" i="8"/>
  <c r="M63" i="8"/>
  <c r="J63" i="8" s="1"/>
  <c r="L63" i="8"/>
  <c r="M64" i="8"/>
  <c r="J64" i="8" s="1"/>
  <c r="L64" i="8"/>
  <c r="M65" i="8"/>
  <c r="J65" i="8" s="1"/>
  <c r="L65" i="8"/>
  <c r="M66" i="8"/>
  <c r="J66" i="8" s="1"/>
  <c r="L66" i="8"/>
  <c r="M67" i="8"/>
  <c r="J67" i="8" s="1"/>
  <c r="L67" i="8"/>
  <c r="M68" i="8"/>
  <c r="J68" i="8" s="1"/>
  <c r="L68" i="8"/>
  <c r="M69" i="8"/>
  <c r="J69" i="8" s="1"/>
  <c r="L69" i="8"/>
  <c r="M70" i="8"/>
  <c r="J70" i="8" s="1"/>
  <c r="L70" i="8"/>
  <c r="M71" i="8"/>
  <c r="J71" i="8" s="1"/>
  <c r="L71" i="8"/>
  <c r="M72" i="8"/>
  <c r="J72" i="8" s="1"/>
  <c r="L72" i="8"/>
  <c r="M73" i="8"/>
  <c r="J73" i="8" s="1"/>
  <c r="L73" i="8"/>
  <c r="M74" i="8"/>
  <c r="J74" i="8" s="1"/>
  <c r="L74" i="8"/>
  <c r="M75" i="8"/>
  <c r="J75" i="8" s="1"/>
  <c r="L75" i="8"/>
  <c r="M76" i="8"/>
  <c r="J76" i="8" s="1"/>
  <c r="L76" i="8"/>
  <c r="M77" i="8"/>
  <c r="J77" i="8" s="1"/>
  <c r="L77" i="8"/>
  <c r="M78" i="8"/>
  <c r="J78" i="8" s="1"/>
  <c r="L78" i="8"/>
  <c r="M79" i="8"/>
  <c r="J79" i="8" s="1"/>
  <c r="L79" i="8"/>
  <c r="M80" i="8"/>
  <c r="J80" i="8" s="1"/>
  <c r="L80" i="8"/>
  <c r="M81" i="8"/>
  <c r="J81" i="8" s="1"/>
  <c r="L81" i="8"/>
  <c r="M82" i="8"/>
  <c r="J82" i="8" s="1"/>
  <c r="L82" i="8"/>
  <c r="M83" i="8"/>
  <c r="J83" i="8" s="1"/>
  <c r="L83" i="8"/>
  <c r="M84" i="8"/>
  <c r="J84" i="8" s="1"/>
  <c r="L84" i="8"/>
  <c r="M85" i="8"/>
  <c r="J85" i="8" s="1"/>
  <c r="L85" i="8"/>
  <c r="M86" i="8"/>
  <c r="J86" i="8" s="1"/>
  <c r="L86" i="8"/>
  <c r="M87" i="8"/>
  <c r="J87" i="8" s="1"/>
  <c r="L87" i="8"/>
  <c r="M88" i="8"/>
  <c r="J88" i="8" s="1"/>
  <c r="L88" i="8"/>
  <c r="M89" i="8"/>
  <c r="J89" i="8" s="1"/>
  <c r="L89" i="8"/>
  <c r="M90" i="8"/>
  <c r="J90" i="8" s="1"/>
  <c r="L90" i="8"/>
  <c r="M91" i="8"/>
  <c r="J91" i="8" s="1"/>
  <c r="L91" i="8"/>
  <c r="M92" i="8"/>
  <c r="J92" i="8" s="1"/>
  <c r="L92" i="8"/>
  <c r="M93" i="8"/>
  <c r="J93" i="8" s="1"/>
  <c r="L93" i="8"/>
  <c r="M94" i="8"/>
  <c r="J94" i="8" s="1"/>
  <c r="L94" i="8"/>
  <c r="M95" i="8"/>
  <c r="J95" i="8" s="1"/>
  <c r="L95" i="8"/>
  <c r="M96" i="8"/>
  <c r="J96" i="8" s="1"/>
  <c r="L96" i="8"/>
  <c r="M97" i="8"/>
  <c r="J97" i="8" s="1"/>
  <c r="L97" i="8"/>
  <c r="M98" i="8"/>
  <c r="J98" i="8" s="1"/>
  <c r="L98" i="8"/>
  <c r="M99" i="8"/>
  <c r="J99" i="8" s="1"/>
  <c r="L99" i="8"/>
  <c r="M100" i="8"/>
  <c r="J100" i="8" s="1"/>
  <c r="L100" i="8"/>
  <c r="M101" i="8"/>
  <c r="J101" i="8" s="1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3" i="1"/>
  <c r="K14" i="8"/>
  <c r="F15" i="1"/>
  <c r="K15" i="8"/>
  <c r="B18" i="1"/>
  <c r="B2" i="4" s="1"/>
  <c r="E28" i="1"/>
  <c r="K16" i="8"/>
  <c r="E26" i="1"/>
  <c r="E25" i="1"/>
  <c r="K17" i="8"/>
  <c r="K18" i="8"/>
  <c r="K19" i="8"/>
  <c r="K20" i="8"/>
  <c r="E29" i="1"/>
  <c r="K21" i="8"/>
  <c r="K22" i="8"/>
  <c r="E31" i="1"/>
  <c r="E30" i="1"/>
  <c r="E27" i="1"/>
  <c r="K23" i="8"/>
  <c r="F17" i="1"/>
  <c r="K24" i="8"/>
  <c r="F16" i="1"/>
  <c r="F14" i="1"/>
  <c r="K25" i="8"/>
  <c r="K26" i="8"/>
  <c r="E46" i="1"/>
  <c r="Z2" i="4" s="1"/>
  <c r="E47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M2" i="4" l="1"/>
  <c r="E40" i="1"/>
  <c r="F120" i="1"/>
  <c r="F34" i="1" s="1"/>
  <c r="G2" i="4" s="1"/>
  <c r="E54" i="1"/>
  <c r="E56" i="1" s="1"/>
  <c r="C2" i="4"/>
  <c r="F110" i="1"/>
  <c r="F33" i="1" s="1"/>
  <c r="F2" i="4" s="1"/>
  <c r="F32" i="1"/>
  <c r="F54" i="1"/>
  <c r="AC2" i="4" s="1"/>
  <c r="B37" i="8"/>
  <c r="B2" i="8"/>
  <c r="A24" i="8"/>
  <c r="C24" i="8" s="1"/>
  <c r="B28" i="8"/>
  <c r="B3" i="8"/>
  <c r="A52" i="8"/>
  <c r="C52" i="8" s="1"/>
  <c r="A84" i="8"/>
  <c r="C84" i="8" s="1"/>
  <c r="A5" i="9"/>
  <c r="A77" i="9"/>
  <c r="C77" i="9" s="1"/>
  <c r="A2" i="9"/>
  <c r="C2" i="9" s="1"/>
  <c r="A3" i="9"/>
  <c r="A7" i="9"/>
  <c r="A4" i="9"/>
  <c r="A8" i="9"/>
  <c r="C8" i="9" s="1"/>
  <c r="A6" i="9"/>
  <c r="A99" i="8"/>
  <c r="C99" i="8" s="1"/>
  <c r="A3" i="8"/>
  <c r="C3" i="8" s="1"/>
  <c r="A2" i="8"/>
  <c r="C2" i="8" s="1"/>
  <c r="B4" i="8"/>
  <c r="B43" i="8"/>
  <c r="A11" i="8"/>
  <c r="C11" i="8" s="1"/>
  <c r="A101" i="8"/>
  <c r="C101" i="8" s="1"/>
  <c r="A4" i="8"/>
  <c r="C4" i="8" s="1"/>
  <c r="B101" i="8"/>
  <c r="F36" i="1" l="1"/>
  <c r="F39" i="1" s="1"/>
  <c r="F41" i="1" s="1"/>
  <c r="E2" i="4"/>
  <c r="P7" i="9"/>
  <c r="C7" i="9"/>
  <c r="P3" i="9"/>
  <c r="C3" i="9"/>
  <c r="P6" i="9"/>
  <c r="C6" i="9"/>
  <c r="P5" i="9"/>
  <c r="C5" i="9"/>
  <c r="C4" i="9"/>
  <c r="P4" i="9"/>
  <c r="F56" i="1" l="1"/>
  <c r="F90" i="1"/>
  <c r="L2" i="4"/>
  <c r="N2" i="4"/>
  <c r="F42" i="1"/>
  <c r="O2" i="4" s="1"/>
</calcChain>
</file>

<file path=xl/sharedStrings.xml><?xml version="1.0" encoding="utf-8"?>
<sst xmlns="http://schemas.openxmlformats.org/spreadsheetml/2006/main" count="201" uniqueCount="180">
  <si>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</si>
  <si>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</si>
  <si>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</si>
  <si>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</si>
  <si>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</si>
  <si>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</si>
  <si>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</si>
  <si>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</si>
  <si>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</si>
  <si>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</si>
  <si>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</si>
  <si>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</si>
  <si>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</si>
  <si>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</si>
  <si>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</si>
  <si>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</si>
  <si>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</si>
  <si>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</si>
  <si>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</si>
  <si>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</si>
  <si>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</si>
  <si>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</si>
  <si>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</si>
  <si>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</si>
  <si>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</si>
  <si>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</si>
  <si>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</si>
  <si>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</si>
  <si>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</si>
  <si>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</si>
  <si>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</si>
  <si>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</si>
  <si>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</si>
  <si>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</si>
  <si>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</si>
  <si>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</si>
  <si>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</si>
  <si>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</si>
  <si>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</si>
  <si>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</si>
  <si>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</si>
  <si>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</si>
  <si>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</si>
  <si>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</si>
  <si>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</si>
  <si>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</si>
  <si>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</si>
  <si>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</si>
  <si>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</si>
  <si>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</si>
  <si>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</si>
  <si>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</si>
  <si>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</si>
  <si>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</si>
  <si>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</si>
  <si>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</si>
  <si>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</si>
  <si>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</si>
  <si>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</si>
  <si>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</si>
  <si>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</si>
  <si>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</si>
  <si>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</si>
  <si>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</si>
  <si>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</si>
  <si>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</si>
  <si>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</si>
  <si>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</si>
  <si>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</si>
  <si>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</si>
  <si>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</si>
  <si>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</si>
  <si>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Leverancer</t>
  </si>
  <si>
    <t>Planlagt omfang</t>
  </si>
  <si>
    <t>Udgifter er opgjort uden moms:</t>
  </si>
  <si>
    <t>Udgifter er opgjort med moms:</t>
  </si>
  <si>
    <t>Antal timer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</si>
  <si>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</si>
  <si>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</si>
  <si>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</si>
  <si>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</si>
  <si>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</si>
  <si>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</si>
  <si>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</si>
  <si>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</si>
  <si>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</si>
  <si>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</si>
  <si>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</si>
  <si>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</si>
  <si>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</si>
  <si>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</si>
  <si>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</si>
  <si>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</si>
  <si>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</si>
  <si>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</si>
  <si>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</si>
  <si>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</si>
  <si>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</si>
  <si>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</si>
  <si>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</si>
  <si>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</si>
  <si>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</si>
  <si>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</si>
  <si>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</si>
  <si>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</si>
  <si>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</si>
  <si>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</si>
  <si>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Angiv ansøgers navn.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</si>
  <si>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</si>
  <si>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</si>
  <si>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</si>
  <si>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</si>
  <si>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</si>
  <si>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3.2 Ressourceforbrug og tilskud ved fælles indsats for en gruppe virksomheder</t>
  </si>
  <si>
    <t>t.kr.</t>
  </si>
  <si>
    <t>antal</t>
  </si>
  <si>
    <t>Udgifter, 1.000 kr.</t>
  </si>
  <si>
    <t>Timeforbrug og timeudgifter: Ansøger</t>
  </si>
  <si>
    <t xml:space="preserve">Timeforbrug og timeudgifter i alt </t>
  </si>
  <si>
    <t>Gennemsnitligt timeforbrug og timeudgifter pr. virksomhed</t>
  </si>
  <si>
    <t>Tallet hentes automatisk fra summen af indtægter på næste side</t>
  </si>
  <si>
    <t>Timeforbrug og timeudgifter: Ekstern bistand / Underleverandør</t>
  </si>
  <si>
    <t>Vejledning til brug for udfyldelse skemaet - se teksten nedenfor</t>
  </si>
  <si>
    <t>Gengiv projektets titel</t>
  </si>
  <si>
    <t xml:space="preserve">OBS - Fast sidedeling indsat fra fondens side. Punkt 3.2 skal fremgå af denne side. 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</si>
  <si>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</si>
  <si>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</si>
  <si>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</si>
  <si>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</si>
  <si>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Udstyr (køb af udstyr)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</si>
  <si>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</si>
  <si>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</si>
  <si>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Der er fortykt en række udgifter, som typisk ses på tværs af projekterne. Nogle af udgifterne skal specificeres nærmere fx materialer.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</si>
  <si>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</si>
  <si>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</si>
  <si>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</si>
  <si>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Materialer - specifikation: </t>
  </si>
  <si>
    <t xml:space="preserve">Leje af udstyr/faciliteter - specifikation: 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</si>
  <si>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</si>
  <si>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</si>
  <si>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</si>
  <si>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 xml:space="preserve">Virksomhedsbetaling - specifikation: </t>
  </si>
  <si>
    <t>Ved fremstød o.l. med virksomhedsdeltagelse skal virksomhedernes egenbetaling angives her. Antal virksomheder og betaling pr. virksomhed oplyses.</t>
  </si>
  <si>
    <t>1. janaur - 31. december 2024</t>
  </si>
  <si>
    <t>3.3 Overordnede bemærkninger til budgettet og projektets finansiering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</si>
  <si>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</si>
  <si>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 xml:space="preserve">Men henvisning til vejledningen om intern løn kommenteres på anvendte timesatser, principper for beregningen heraf o.l. </t>
  </si>
  <si>
    <t xml:space="preserve">Vær opmærksom på, at der skal tidsregistreres. </t>
  </si>
  <si>
    <t>Værdi før afskrivning
1.000 kr.</t>
  </si>
  <si>
    <t>Værdi efter
1.000 kr.</t>
  </si>
  <si>
    <t>Overvej om specifikationen af fx materiale-udgifter skal ske på flere selvstændige rækker. Det kan være relevant, hvis der er tale om forskellige typer materialer.</t>
  </si>
  <si>
    <t>I så fald indsættes blot en ekstra række med fx en yderligere materialespecifikation.</t>
  </si>
  <si>
    <t xml:space="preserve">Vær opmærksom på kravet, jf. fondens strategi til størrelsen af virksomhedernes egenbetaling </t>
  </si>
  <si>
    <t>(Punktet SKAL udfyldes, når der er budgetteret med overheadudgifter)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</si>
  <si>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</si>
  <si>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</si>
  <si>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</si>
  <si>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</si>
  <si>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</si>
  <si>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</si>
  <si>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>Vejledning om konvertering af projektøkonomiskemaet fra Excel til pdf - se indsat billede til højre.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</si>
  <si>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</si>
  <si>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Der kan anvendes medarbejderkategorier ved angivelse af udgifter til intern løn. </t>
  </si>
  <si>
    <t>Der skal i såfald anvendes retvisende betegnelser som beskriver kategoriens opgave/status.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</si>
  <si>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</si>
  <si>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</si>
  <si>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>Tilskud fra fonden er offentlig tilskud. Ved andre offentlige tilskud forstås tilskud fra de øvrige produktionsafgiftsfonde, ministerielle tilskudsordninger, EU-ordninger mm.</t>
  </si>
  <si>
    <t xml:space="preserve">Ved fremstød o.l. med virksomhedsdeltagelse skal virksomhedernes egenbetaling angives som en indtægt, ikke en finansiering. Det skal derfor ikke anføres her. </t>
  </si>
  <si>
    <t xml:space="preserve">Begge celler i kontrollinjen skal gå i "0" / "0 %", når budgettet er udfyldt. Dette er et udtryk for, at finansieringen svarer til udgifterme. </t>
  </si>
  <si>
    <t>Eventuelle bemærkninger vedr. moms kan indsættes under punkt 3.3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</si>
  <si>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</si>
  <si>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</si>
  <si>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>Navn på planlagt ekstern bistand + nøgleord for opgaven</t>
  </si>
  <si>
    <t>Kommentarer til budgetterede udgifter.</t>
  </si>
  <si>
    <t xml:space="preserve">Kommentarer til budgetterede indtægter </t>
  </si>
  <si>
    <t>Deltagende virksomheder - budgetteret</t>
  </si>
  <si>
    <t>3.4 Specifikation af tilskudsgrundlaget for de enkelte arbejdspakker</t>
  </si>
  <si>
    <t>Hvis der er budgetteret med ekstern bistand til en fast pris kommenteres opgavens omfang for dermed at kunne vurdere udgiften set i forhold til opgaven, fx at opgaven er baseret på 20 timer.</t>
  </si>
  <si>
    <t xml:space="preserve">Listen er ikke udtømmende, og der er således også plads til at indsætte andre udgifter. </t>
  </si>
  <si>
    <t xml:space="preserve">Ansøger kan samtidig slette tekst, når der ikke er budgetteret med den pågældende udgift i det ansøgte projekt.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</si>
</sst>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2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2" borderId="8" xfId="0" applyFont="1" applyFill="1" applyBorder="1" applyAlignment="1">
      <alignment wrapText="1"/>
    </xf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horizontal="right"/>
    </xf>
    <xf numFmtId="0" fontId="3" fillId="2" borderId="11" xfId="0" applyFont="1" applyFill="1" applyBorder="1" applyAlignment="1">
      <alignment horizontal="right"/>
    </xf>
    <xf numFmtId="9" fontId="0" fillId="2" borderId="11" xfId="0" applyNumberFormat="1" applyFill="1" applyBorder="1" applyAlignment="1">
      <alignment horizontal="right"/>
    </xf>
    <xf numFmtId="9" fontId="3" fillId="2" borderId="12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3" fillId="2" borderId="5" xfId="0" applyFont="1" applyFill="1" applyBorder="1"/>
    <xf numFmtId="0" fontId="3" fillId="2" borderId="0" xfId="0" applyFont="1" applyFill="1"/>
    <xf numFmtId="0" fontId="3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0" fillId="2" borderId="17" xfId="0" applyFill="1" applyBorder="1"/>
    <xf numFmtId="0" fontId="3" fillId="2" borderId="18" xfId="0" applyFont="1" applyFill="1" applyBorder="1" applyAlignment="1">
      <alignment horizontal="right"/>
    </xf>
    <xf numFmtId="0" fontId="3" fillId="2" borderId="2" xfId="0" applyFont="1" applyFill="1" applyBorder="1" applyAlignment="1">
      <alignment wrapText="1"/>
    </xf>
    <xf numFmtId="10" fontId="0" fillId="2" borderId="1" xfId="0" applyNumberForma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Border="1" applyAlignment="1" applyProtection="1">
      <alignment horizontal="center"/>
      <protection locked="0"/>
    </xf>
    <xf numFmtId="0" fontId="3" fillId="2" borderId="8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3" fillId="3" borderId="3" xfId="0" applyFont="1" applyFill="1" applyBorder="1"/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3" fillId="3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9" fontId="3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3" fillId="0" borderId="15" xfId="0" applyFont="1" applyBorder="1" applyAlignment="1" applyProtection="1">
      <alignment vertical="top" wrapText="1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top" wrapText="1"/>
    </xf>
    <xf numFmtId="3" fontId="3" fillId="2" borderId="12" xfId="0" applyNumberFormat="1" applyFont="1" applyFill="1" applyBorder="1" applyAlignment="1">
      <alignment horizontal="right"/>
    </xf>
    <xf numFmtId="9" fontId="0" fillId="0" borderId="0" xfId="0" applyNumberFormat="1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3" fillId="4" borderId="0" xfId="0" applyFont="1" applyFill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/>
    <xf numFmtId="3" fontId="0" fillId="0" borderId="0" xfId="0" applyNumberFormat="1"/>
    <xf numFmtId="0" fontId="0" fillId="0" borderId="23" xfId="0" applyBorder="1" applyAlignment="1" applyProtection="1">
      <alignment horizontal="right"/>
      <protection locked="0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9" fontId="0" fillId="0" borderId="23" xfId="0" applyNumberFormat="1" applyBorder="1" applyAlignment="1">
      <alignment horizontal="right"/>
    </xf>
    <xf numFmtId="9" fontId="3" fillId="0" borderId="23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3" xfId="0" applyNumberFormat="1" applyBorder="1" applyAlignment="1" applyProtection="1">
      <alignment horizontal="right"/>
      <protection locked="0"/>
    </xf>
    <xf numFmtId="3" fontId="3" fillId="0" borderId="23" xfId="0" applyNumberFormat="1" applyFont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3" fillId="0" borderId="23" xfId="0" applyNumberFormat="1" applyFont="1" applyBorder="1" applyAlignment="1" applyProtection="1">
      <alignment horizontal="right"/>
      <protection locked="0"/>
    </xf>
    <xf numFmtId="1" fontId="0" fillId="0" borderId="23" xfId="0" applyNumberFormat="1" applyBorder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3" fontId="0" fillId="0" borderId="23" xfId="0" applyNumberFormat="1" applyBorder="1" applyAlignment="1">
      <alignment wrapText="1"/>
    </xf>
    <xf numFmtId="3" fontId="0" fillId="2" borderId="0" xfId="0" applyNumberFormat="1" applyFill="1" applyAlignment="1">
      <alignment wrapText="1"/>
    </xf>
    <xf numFmtId="6" fontId="3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3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Font="1" applyFill="1" applyBorder="1" applyAlignment="1">
      <alignment horizontal="right"/>
    </xf>
    <xf numFmtId="0" fontId="10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9" fontId="0" fillId="3" borderId="10" xfId="0" applyNumberFormat="1" applyFill="1" applyBorder="1" applyAlignment="1">
      <alignment horizontal="center" vertical="center"/>
    </xf>
    <xf numFmtId="9" fontId="10" fillId="0" borderId="0" xfId="0" applyNumberFormat="1" applyFont="1" applyAlignment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3" fillId="0" borderId="20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3" fillId="0" borderId="1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6" borderId="0" xfId="0" applyFont="1" applyFill="1"/>
    <xf numFmtId="0" fontId="0" fillId="0" borderId="0" xfId="0" applyAlignment="1" applyProtection="1">
      <alignment horizontal="left" vertical="top"/>
      <protection locked="0"/>
    </xf>
    <xf numFmtId="0" fontId="5" fillId="0" borderId="3" xfId="0" applyFont="1" applyBorder="1" applyAlignment="1">
      <alignment vertical="center"/>
    </xf>
    <xf numFmtId="0" fontId="3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" xfId="0" applyFont="1" applyBorder="1"/>
    <xf numFmtId="3" fontId="3" fillId="0" borderId="11" xfId="0" applyNumberFormat="1" applyFont="1" applyBorder="1"/>
    <xf numFmtId="0" fontId="3" fillId="0" borderId="23" xfId="0" applyFont="1" applyBorder="1"/>
    <xf numFmtId="0" fontId="3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3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3" fillId="3" borderId="10" xfId="0" applyNumberFormat="1" applyFont="1" applyFill="1" applyBorder="1" applyProtection="1"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3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3" fillId="3" borderId="11" xfId="0" applyNumberFormat="1" applyFont="1" applyFill="1" applyBorder="1" applyProtection="1">
      <protection locked="0"/>
    </xf>
    <xf numFmtId="1" fontId="3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top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8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11" xfId="0" applyNumberFormat="1" applyFont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3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3" fillId="5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0" fontId="3" fillId="3" borderId="0" xfId="0" applyFon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9" fontId="8" fillId="0" borderId="0" xfId="0" applyNumberFormat="1" applyFont="1" applyAlignment="1">
      <alignment vertical="top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8" fillId="0" borderId="0" xfId="0" applyFont="1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top" wrapText="1"/>
      <protection locked="0"/>
    </xf>
  </cellXfs>
  <cellStyles count="2">
    <cellStyle name="Normal" xfId="0" builtinId="0"/>
    <cellStyle name="Pro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0</xdr:row>
      <xdr:rowOff>95250</xdr:rowOff>
    </xdr:from>
    <xdr:to>
      <xdr:col>13</xdr:col>
      <xdr:colOff>28575</xdr:colOff>
      <xdr:row>35</xdr:row>
      <xdr:rowOff>158009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55A0078-5057-4DFA-97CB-1312F8B5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2625" y="9525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94</v>
      </c>
      <c r="B1" t="s">
        <v>95</v>
      </c>
      <c r="C1" t="s">
        <v>96</v>
      </c>
      <c r="J1" t="s">
        <v>98</v>
      </c>
      <c r="K1" t="s">
        <v>97</v>
      </c>
      <c r="L1" t="s">
        <v>72</v>
      </c>
      <c r="M1" t="s">
        <v>73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IF(A77&lt;&gt;"",'Punkt 3.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IF(A84&lt;&gt;"",'Punkt 3.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IF(A99&lt;&gt;"",'Punkt 3.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3.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99</v>
      </c>
      <c r="B1" t="s">
        <v>100</v>
      </c>
      <c r="C1" t="s">
        <v>96</v>
      </c>
      <c r="G1" s="53" t="s">
        <v>105</v>
      </c>
      <c r="H1" s="53" t="s">
        <v>106</v>
      </c>
      <c r="J1" t="s">
        <v>98</v>
      </c>
      <c r="K1" t="s">
        <v>97</v>
      </c>
      <c r="L1" t="e">
        <f>#REF!</f>
        <v>#REF!</v>
      </c>
      <c r="M1" t="s">
        <v>101</v>
      </c>
      <c r="N1" t="s">
        <v>102</v>
      </c>
      <c r="O1">
        <v>1</v>
      </c>
      <c r="P1" t="e">
        <f>#REF!</f>
        <v>#REF!</v>
      </c>
      <c r="Q1" t="s">
        <v>103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104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IF(A77&lt;&gt;"",'Punkt 3. Projektøkonomi'!$B$2,"")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IF(A84&lt;&gt;"",'Punkt 3. Projektøkonomi'!$B$2,"")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IF(A99&lt;&gt;"",'Punkt 3. Projektøkonomi'!$B$2,"")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IF(A101&lt;&gt;"",'Punkt 3. Projektøkonomi'!$B$2,"")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2:V166"/>
  <sheetViews>
    <sheetView showGridLines="0" tabSelected="1" topLeftCell="A78" workbookViewId="0">
      <selection activeCell="I111" sqref="I111"/>
    </sheetView>
  </sheetViews>
  <sheetFormatPr defaultColWidth="8.85546875" defaultRowHeight="12.75" x14ac:dyDescent="0.2"/>
  <cols>
    <col min="1" max="1" width="41.5703125" style="75" customWidth="1"/>
    <col min="2" max="3" width="9.7109375" style="75" customWidth="1"/>
    <col min="4" max="4" width="10.28515625" style="76" customWidth="1"/>
    <col min="5" max="5" width="9.7109375" style="76" customWidth="1"/>
    <col min="6" max="6" width="11.7109375" style="76" customWidth="1"/>
    <col min="7" max="7" width="0.85546875" style="76" customWidth="1"/>
    <col min="8" max="8" width="4.42578125" customWidth="1"/>
    <col min="9" max="9" width="95" style="78" customWidth="1"/>
    <col min="10" max="10" width="15.7109375" style="75" customWidth="1"/>
    <col min="11" max="11" width="11.28515625" style="75" customWidth="1"/>
    <col min="12" max="16384" width="8.85546875" style="75"/>
  </cols>
  <sheetData>
    <row r="2" spans="1:21" x14ac:dyDescent="0.2">
      <c r="A2" s="70" t="s">
        <v>41</v>
      </c>
      <c r="B2" s="62"/>
      <c r="C2" s="70"/>
      <c r="D2" s="70"/>
      <c r="E2" s="70"/>
      <c r="F2" s="70"/>
      <c r="G2" s="99"/>
      <c r="I2" s="164" t="s">
        <v>122</v>
      </c>
    </row>
    <row r="3" spans="1:21" x14ac:dyDescent="0.2">
      <c r="A3" s="70"/>
      <c r="B3" s="269"/>
      <c r="C3" s="70"/>
      <c r="D3" s="70"/>
      <c r="E3" s="70"/>
      <c r="F3" s="70"/>
      <c r="G3" s="99"/>
      <c r="I3" s="262" t="s">
        <v>157</v>
      </c>
    </row>
    <row r="4" spans="1:21" ht="7.5" customHeight="1" x14ac:dyDescent="0.2">
      <c r="A4" s="70"/>
      <c r="B4" s="268"/>
      <c r="C4" s="70"/>
      <c r="D4" s="70"/>
      <c r="E4" s="70"/>
      <c r="F4" s="70"/>
      <c r="G4" s="99"/>
      <c r="I4" s="86"/>
    </row>
    <row r="5" spans="1:21" x14ac:dyDescent="0.2">
      <c r="A5" s="70" t="s">
        <v>61</v>
      </c>
      <c r="B5" s="232"/>
      <c r="C5" s="233"/>
      <c r="D5" s="233"/>
      <c r="E5" s="233"/>
      <c r="F5" s="234"/>
      <c r="G5" s="100"/>
      <c r="I5" s="80" t="s">
        <v>107</v>
      </c>
    </row>
    <row r="6" spans="1:21" ht="24.75" customHeight="1" x14ac:dyDescent="0.2">
      <c r="A6" s="70" t="s">
        <v>62</v>
      </c>
      <c r="B6" s="235"/>
      <c r="C6" s="236"/>
      <c r="D6" s="236"/>
      <c r="E6" s="236"/>
      <c r="F6" s="237"/>
      <c r="G6" s="100"/>
      <c r="I6" s="165" t="s">
        <v>123</v>
      </c>
    </row>
    <row r="7" spans="1:21" ht="5.25" customHeight="1" x14ac:dyDescent="0.2">
      <c r="A7" s="70"/>
      <c r="B7" s="81"/>
      <c r="C7" s="81"/>
      <c r="D7" s="81"/>
      <c r="E7" s="81"/>
      <c r="F7" s="81"/>
      <c r="G7" s="101"/>
    </row>
    <row r="8" spans="1:21" ht="15.75" customHeight="1" x14ac:dyDescent="0.2">
      <c r="A8" s="89" t="s">
        <v>46</v>
      </c>
      <c r="B8" s="231"/>
      <c r="C8" s="231"/>
      <c r="D8" s="231"/>
      <c r="E8" s="231"/>
      <c r="F8" s="231"/>
      <c r="G8" s="101"/>
      <c r="I8" s="263" t="s">
        <v>161</v>
      </c>
      <c r="J8" s="264"/>
      <c r="K8" s="264"/>
      <c r="L8" s="264"/>
      <c r="M8" s="78"/>
      <c r="N8" s="78"/>
      <c r="O8" s="78"/>
      <c r="P8" s="78"/>
      <c r="Q8" s="78"/>
      <c r="R8" s="78"/>
      <c r="S8" s="78"/>
      <c r="T8" s="78"/>
      <c r="U8" s="78"/>
    </row>
    <row r="9" spans="1:21" ht="12.75" hidden="1" customHeight="1" x14ac:dyDescent="0.2">
      <c r="D9" s="75"/>
      <c r="E9" s="75"/>
      <c r="F9" s="75"/>
      <c r="G9" s="102"/>
      <c r="I9" s="263"/>
      <c r="J9" s="264"/>
      <c r="K9" s="264"/>
      <c r="L9" s="264"/>
      <c r="M9" s="78"/>
      <c r="N9" s="78"/>
      <c r="O9" s="78"/>
      <c r="P9" s="78"/>
      <c r="Q9" s="78"/>
      <c r="R9" s="78"/>
      <c r="S9" s="78"/>
      <c r="T9" s="78"/>
      <c r="U9" s="78"/>
    </row>
    <row r="10" spans="1:21" ht="12.75" hidden="1" customHeight="1" x14ac:dyDescent="0.2">
      <c r="A10" s="73" t="s">
        <v>47</v>
      </c>
      <c r="B10" s="70"/>
      <c r="C10" s="70"/>
      <c r="D10" s="70"/>
      <c r="E10" s="70"/>
      <c r="F10" s="70"/>
      <c r="G10" s="99"/>
      <c r="I10" s="263"/>
      <c r="J10" s="264"/>
      <c r="K10" s="264"/>
      <c r="L10" s="264"/>
      <c r="M10" s="78"/>
      <c r="N10" s="78"/>
      <c r="O10" s="78"/>
      <c r="P10" s="78"/>
      <c r="Q10" s="78"/>
      <c r="R10" s="78"/>
      <c r="S10" s="78"/>
      <c r="T10" s="78"/>
      <c r="U10" s="78"/>
    </row>
    <row r="11" spans="1:21" ht="39.75" hidden="1" customHeight="1" x14ac:dyDescent="0.2">
      <c r="A11" s="215" t="s">
        <v>48</v>
      </c>
      <c r="B11" s="216" t="s">
        <v>63</v>
      </c>
      <c r="C11" s="216"/>
      <c r="D11" s="216" t="s">
        <v>64</v>
      </c>
      <c r="E11" s="216"/>
      <c r="F11" s="216" t="s">
        <v>51</v>
      </c>
      <c r="G11" s="103"/>
      <c r="I11" s="263"/>
      <c r="J11" s="264"/>
      <c r="K11" s="264"/>
      <c r="L11" s="264"/>
    </row>
    <row r="12" spans="1:21" ht="12.75" hidden="1" customHeight="1" x14ac:dyDescent="0.2">
      <c r="A12" s="215"/>
      <c r="B12" s="217" t="s">
        <v>49</v>
      </c>
      <c r="C12" s="217"/>
      <c r="D12" s="217" t="s">
        <v>49</v>
      </c>
      <c r="E12" s="217"/>
      <c r="F12" s="230"/>
      <c r="G12" s="103"/>
      <c r="I12" s="263"/>
      <c r="J12" s="264"/>
      <c r="K12" s="264"/>
      <c r="L12" s="264"/>
    </row>
    <row r="13" spans="1:21" ht="12.75" hidden="1" customHeight="1" x14ac:dyDescent="0.2">
      <c r="A13" s="69"/>
      <c r="B13" s="220"/>
      <c r="C13" s="220"/>
      <c r="D13" s="220"/>
      <c r="E13" s="220"/>
      <c r="F13" s="20" t="str">
        <f>IF(D13=0,"",D13/B13)</f>
        <v/>
      </c>
      <c r="G13" s="104"/>
      <c r="I13" s="263"/>
      <c r="J13" s="264"/>
      <c r="K13" s="264"/>
      <c r="L13" s="264"/>
    </row>
    <row r="14" spans="1:21" ht="12.75" hidden="1" customHeight="1" x14ac:dyDescent="0.2">
      <c r="A14" s="69"/>
      <c r="B14" s="213"/>
      <c r="C14" s="214"/>
      <c r="D14" s="213"/>
      <c r="E14" s="214"/>
      <c r="F14" s="20" t="str">
        <f t="shared" ref="F14:F18" si="0">IF(D14=0,"",D14/B14)</f>
        <v/>
      </c>
      <c r="G14" s="104"/>
      <c r="I14" s="263"/>
      <c r="J14" s="264"/>
      <c r="K14" s="264"/>
      <c r="L14" s="264"/>
    </row>
    <row r="15" spans="1:21" ht="12.75" hidden="1" customHeight="1" x14ac:dyDescent="0.2">
      <c r="A15" s="69"/>
      <c r="B15" s="213"/>
      <c r="C15" s="214"/>
      <c r="D15" s="213"/>
      <c r="E15" s="214"/>
      <c r="F15" s="20" t="str">
        <f t="shared" si="0"/>
        <v/>
      </c>
      <c r="G15" s="104"/>
      <c r="I15" s="263"/>
      <c r="J15" s="264"/>
      <c r="K15" s="264"/>
      <c r="L15" s="264"/>
    </row>
    <row r="16" spans="1:21" ht="12.75" hidden="1" customHeight="1" x14ac:dyDescent="0.2">
      <c r="A16" s="69"/>
      <c r="B16" s="213"/>
      <c r="C16" s="214"/>
      <c r="D16" s="213"/>
      <c r="E16" s="214"/>
      <c r="F16" s="20" t="str">
        <f t="shared" si="0"/>
        <v/>
      </c>
      <c r="G16" s="104"/>
      <c r="I16" s="263"/>
      <c r="J16" s="264"/>
      <c r="K16" s="264"/>
      <c r="L16" s="264"/>
    </row>
    <row r="17" spans="1:21" ht="12.75" hidden="1" customHeight="1" x14ac:dyDescent="0.2">
      <c r="A17" s="69"/>
      <c r="B17" s="213"/>
      <c r="C17" s="214"/>
      <c r="D17" s="213"/>
      <c r="E17" s="214"/>
      <c r="F17" s="20" t="str">
        <f t="shared" si="0"/>
        <v/>
      </c>
      <c r="G17" s="104"/>
      <c r="I17" s="263"/>
      <c r="J17" s="264"/>
      <c r="K17" s="264"/>
      <c r="L17" s="264"/>
    </row>
    <row r="18" spans="1:21" ht="12" hidden="1" customHeight="1" x14ac:dyDescent="0.2">
      <c r="A18" s="58" t="s">
        <v>50</v>
      </c>
      <c r="B18" s="218">
        <f>SUM(B13:C17)</f>
        <v>0</v>
      </c>
      <c r="C18" s="219"/>
      <c r="D18" s="218">
        <f>SUM(D13:E17)</f>
        <v>0</v>
      </c>
      <c r="E18" s="219"/>
      <c r="F18" s="59" t="str">
        <f t="shared" si="0"/>
        <v/>
      </c>
      <c r="G18" s="105"/>
      <c r="I18" s="263"/>
      <c r="J18" s="264"/>
      <c r="K18" s="264"/>
      <c r="L18" s="264"/>
    </row>
    <row r="19" spans="1:21" ht="12" hidden="1" customHeight="1" x14ac:dyDescent="0.2">
      <c r="A19" s="56"/>
      <c r="B19" s="57"/>
      <c r="C19"/>
      <c r="D19" s="57"/>
      <c r="E19" s="2"/>
      <c r="F19" s="57"/>
      <c r="G19" s="106"/>
      <c r="I19" s="263"/>
      <c r="J19" s="264"/>
      <c r="K19" s="264"/>
      <c r="L19" s="264"/>
    </row>
    <row r="20" spans="1:21" ht="15" x14ac:dyDescent="0.2">
      <c r="A20" s="56"/>
      <c r="B20" s="57"/>
      <c r="C20"/>
      <c r="D20" s="57"/>
      <c r="E20" s="2"/>
      <c r="F20" s="57"/>
      <c r="G20" s="106"/>
      <c r="I20" s="263"/>
      <c r="J20" s="264"/>
      <c r="K20" s="264"/>
      <c r="L20" s="264"/>
    </row>
    <row r="21" spans="1:21" ht="12" customHeight="1" x14ac:dyDescent="0.2">
      <c r="A21" s="1" t="s">
        <v>111</v>
      </c>
      <c r="B21" s="166" t="s">
        <v>143</v>
      </c>
      <c r="C21" s="166"/>
      <c r="D21" s="57"/>
      <c r="E21" s="2"/>
      <c r="F21" s="57"/>
      <c r="G21" s="106"/>
      <c r="I21" t="s">
        <v>158</v>
      </c>
      <c r="J21" s="264"/>
      <c r="K21" s="264"/>
      <c r="L21" s="264"/>
    </row>
    <row r="22" spans="1:21" x14ac:dyDescent="0.2">
      <c r="A22" s="225" t="s">
        <v>66</v>
      </c>
      <c r="B22" s="44"/>
      <c r="C22" s="44"/>
      <c r="D22" s="45"/>
      <c r="E22" s="45"/>
      <c r="F22" s="54" t="s">
        <v>45</v>
      </c>
      <c r="G22" s="107"/>
      <c r="I22" t="s">
        <v>159</v>
      </c>
    </row>
    <row r="23" spans="1:21" x14ac:dyDescent="0.2">
      <c r="A23" s="226"/>
      <c r="B23" s="46"/>
      <c r="C23" s="46"/>
      <c r="D23" s="47"/>
      <c r="E23" s="47"/>
      <c r="F23" s="146" t="s">
        <v>0</v>
      </c>
      <c r="G23" s="108"/>
      <c r="I23" s="87" t="s">
        <v>160</v>
      </c>
    </row>
    <row r="24" spans="1:21" ht="40.5" customHeight="1" x14ac:dyDescent="0.2">
      <c r="A24" s="8" t="s">
        <v>12</v>
      </c>
      <c r="B24" s="22" t="s">
        <v>15</v>
      </c>
      <c r="C24" s="22" t="s">
        <v>58</v>
      </c>
      <c r="D24" s="26" t="s">
        <v>16</v>
      </c>
      <c r="E24" s="22" t="s">
        <v>18</v>
      </c>
      <c r="F24" s="13"/>
      <c r="G24" s="109"/>
      <c r="I24" s="271" t="s">
        <v>165</v>
      </c>
      <c r="J24" s="271"/>
      <c r="K24" s="271"/>
      <c r="L24" s="271"/>
    </row>
    <row r="25" spans="1:21" x14ac:dyDescent="0.2">
      <c r="A25" s="49"/>
      <c r="B25" s="50"/>
      <c r="C25" s="64"/>
      <c r="D25" s="65"/>
      <c r="E25" s="66" t="str">
        <f t="shared" ref="E25:E31" si="1">IF(D25&lt;&gt;"",C25*(1+D25/100),"")</f>
        <v/>
      </c>
      <c r="F25" s="14" t="str">
        <f t="shared" ref="F25:F31" si="2">IF(B25&lt;&gt;"",ROUND((B25*C25)/1000,0),"")</f>
        <v/>
      </c>
      <c r="G25" s="110"/>
      <c r="I25" s="72" t="s">
        <v>59</v>
      </c>
    </row>
    <row r="26" spans="1:21" x14ac:dyDescent="0.2">
      <c r="A26" s="49"/>
      <c r="B26" s="50"/>
      <c r="C26" s="64"/>
      <c r="D26" s="65"/>
      <c r="E26" s="66" t="str">
        <f t="shared" si="1"/>
        <v/>
      </c>
      <c r="F26" s="14" t="str">
        <f t="shared" si="2"/>
        <v/>
      </c>
      <c r="G26" s="110"/>
    </row>
    <row r="27" spans="1:21" x14ac:dyDescent="0.2">
      <c r="A27" s="51"/>
      <c r="B27" s="50"/>
      <c r="C27" s="64"/>
      <c r="D27" s="65"/>
      <c r="E27" s="66" t="str">
        <f t="shared" si="1"/>
        <v/>
      </c>
      <c r="F27" s="14" t="str">
        <f t="shared" si="2"/>
        <v/>
      </c>
      <c r="G27" s="110"/>
      <c r="I27" s="93" t="s">
        <v>162</v>
      </c>
      <c r="S27" s="91"/>
      <c r="T27" s="91"/>
      <c r="U27" s="91"/>
    </row>
    <row r="28" spans="1:21" x14ac:dyDescent="0.2">
      <c r="A28" s="49"/>
      <c r="B28" s="50"/>
      <c r="C28" s="64"/>
      <c r="D28" s="65"/>
      <c r="E28" s="66" t="str">
        <f t="shared" si="1"/>
        <v/>
      </c>
      <c r="F28" s="14" t="str">
        <f t="shared" si="2"/>
        <v/>
      </c>
      <c r="G28" s="110"/>
      <c r="I28" s="93" t="s">
        <v>163</v>
      </c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21" x14ac:dyDescent="0.2">
      <c r="A29" s="49"/>
      <c r="B29" s="50"/>
      <c r="C29" s="64"/>
      <c r="D29" s="65"/>
      <c r="E29" s="66" t="str">
        <f t="shared" si="1"/>
        <v/>
      </c>
      <c r="F29" s="14" t="str">
        <f t="shared" si="2"/>
        <v/>
      </c>
      <c r="G29" s="110"/>
      <c r="I29" s="75"/>
      <c r="S29" s="91"/>
      <c r="T29" s="91"/>
      <c r="U29" s="91"/>
    </row>
    <row r="30" spans="1:21" x14ac:dyDescent="0.2">
      <c r="A30" s="49"/>
      <c r="B30" s="50"/>
      <c r="C30" s="64"/>
      <c r="D30" s="65"/>
      <c r="E30" s="66" t="str">
        <f t="shared" si="1"/>
        <v/>
      </c>
      <c r="F30" s="14" t="str">
        <f t="shared" si="2"/>
        <v/>
      </c>
      <c r="G30" s="110"/>
      <c r="I30" s="75"/>
    </row>
    <row r="31" spans="1:21" x14ac:dyDescent="0.2">
      <c r="A31" s="49"/>
      <c r="B31" s="50"/>
      <c r="C31" s="64"/>
      <c r="D31" s="65"/>
      <c r="E31" s="66" t="str">
        <f t="shared" si="1"/>
        <v/>
      </c>
      <c r="F31" s="14" t="str">
        <f t="shared" si="2"/>
        <v/>
      </c>
      <c r="G31" s="110"/>
    </row>
    <row r="32" spans="1:21" x14ac:dyDescent="0.2">
      <c r="A32" s="60" t="s">
        <v>19</v>
      </c>
      <c r="B32" s="7"/>
      <c r="C32" s="7"/>
      <c r="D32" s="7"/>
      <c r="E32" s="31"/>
      <c r="F32" s="14">
        <f>SUM(F25:F31)</f>
        <v>0</v>
      </c>
      <c r="G32" s="110"/>
      <c r="I32" s="90"/>
      <c r="N32" s="78"/>
    </row>
    <row r="33" spans="1:14" x14ac:dyDescent="0.2">
      <c r="A33" s="6" t="s">
        <v>77</v>
      </c>
      <c r="B33" s="7"/>
      <c r="C33" s="7"/>
      <c r="D33" s="27"/>
      <c r="E33" s="61"/>
      <c r="F33" s="133">
        <f>+F110</f>
        <v>0</v>
      </c>
      <c r="G33" s="111"/>
      <c r="I33" s="78" t="s">
        <v>84</v>
      </c>
      <c r="N33" s="78"/>
    </row>
    <row r="34" spans="1:14" x14ac:dyDescent="0.2">
      <c r="A34" s="6" t="s">
        <v>78</v>
      </c>
      <c r="B34" s="7"/>
      <c r="C34" s="229"/>
      <c r="D34" s="229"/>
      <c r="E34" s="61"/>
      <c r="F34" s="133">
        <f>+F120</f>
        <v>0</v>
      </c>
      <c r="G34" s="110"/>
      <c r="I34" s="78" t="s">
        <v>85</v>
      </c>
      <c r="N34" s="78"/>
    </row>
    <row r="35" spans="1:14" x14ac:dyDescent="0.2">
      <c r="A35" s="6" t="s">
        <v>79</v>
      </c>
      <c r="B35" s="7"/>
      <c r="C35" s="7"/>
      <c r="D35" s="27"/>
      <c r="E35" s="61"/>
      <c r="F35" s="134">
        <f>+F138</f>
        <v>0</v>
      </c>
      <c r="G35" s="111"/>
      <c r="I35" s="78" t="s">
        <v>86</v>
      </c>
      <c r="N35" s="78"/>
    </row>
    <row r="36" spans="1:14" x14ac:dyDescent="0.2">
      <c r="A36" s="23" t="s">
        <v>80</v>
      </c>
      <c r="B36" s="24"/>
      <c r="C36" s="24"/>
      <c r="D36" s="28"/>
      <c r="E36" s="25"/>
      <c r="F36" s="67">
        <f>ROUND(F32,0)+ROUND(F33,0)+ROUND(F34,0)+ROUND(F35,0)</f>
        <v>0</v>
      </c>
      <c r="G36" s="112"/>
      <c r="H36" s="96"/>
      <c r="N36" s="78"/>
    </row>
    <row r="37" spans="1:14" x14ac:dyDescent="0.2">
      <c r="A37" s="227" t="s">
        <v>21</v>
      </c>
      <c r="B37" s="228"/>
      <c r="C37" s="228"/>
      <c r="D37" s="27"/>
      <c r="E37" s="61"/>
      <c r="F37" s="14" t="str">
        <f>IF(D25&lt;&gt;"",ROUND((SUMPRODUCT(B25:B31,E25:E31)-SUMPRODUCT(B25:B31,C25:C31))/1000,0),"")</f>
        <v/>
      </c>
      <c r="G37" s="110"/>
      <c r="N37" s="78"/>
    </row>
    <row r="38" spans="1:14" x14ac:dyDescent="0.2">
      <c r="A38" s="6" t="s">
        <v>22</v>
      </c>
      <c r="B38" s="7"/>
      <c r="C38" s="7"/>
      <c r="D38" s="40"/>
      <c r="E38" s="32" t="s">
        <v>14</v>
      </c>
      <c r="F38" s="14" t="str">
        <f>IF(D38&lt;&gt;"",ROUND((SUM(F32:F35)-F40)*(1+D38/100)-(SUM(F32:F35)-F40),0),"")</f>
        <v/>
      </c>
      <c r="G38" s="110"/>
      <c r="N38" s="78"/>
    </row>
    <row r="39" spans="1:14" x14ac:dyDescent="0.2">
      <c r="A39" s="10" t="s">
        <v>20</v>
      </c>
      <c r="B39" s="11"/>
      <c r="C39" s="11"/>
      <c r="D39" s="29"/>
      <c r="E39" s="19"/>
      <c r="F39" s="135">
        <f>IFERROR(F36+F37+F38,IFERROR(F36+F37,IFERROR(F36+F38,F36)))</f>
        <v>0</v>
      </c>
      <c r="G39" s="112"/>
      <c r="H39" s="97"/>
      <c r="N39" s="78"/>
    </row>
    <row r="40" spans="1:14" x14ac:dyDescent="0.2">
      <c r="A40" s="8" t="s">
        <v>11</v>
      </c>
      <c r="B40" s="9"/>
      <c r="C40" s="9"/>
      <c r="D40" s="148" t="s">
        <v>112</v>
      </c>
      <c r="E40" s="149" t="str">
        <f>IF(F40=0,"",F40/F39)</f>
        <v/>
      </c>
      <c r="F40" s="136">
        <f>+F147</f>
        <v>0</v>
      </c>
      <c r="G40" s="111"/>
      <c r="I40" s="78" t="s">
        <v>120</v>
      </c>
      <c r="N40" s="78"/>
    </row>
    <row r="41" spans="1:14" ht="13.5" thickBot="1" x14ac:dyDescent="0.25">
      <c r="A41" s="41" t="s">
        <v>1</v>
      </c>
      <c r="B41" s="12"/>
      <c r="C41" s="12"/>
      <c r="D41" s="42"/>
      <c r="E41" s="43"/>
      <c r="F41" s="68">
        <f>ROUND(F39-F40,0)</f>
        <v>0</v>
      </c>
      <c r="G41" s="112"/>
      <c r="N41" s="78"/>
    </row>
    <row r="42" spans="1:14" ht="13.5" customHeight="1" x14ac:dyDescent="0.2">
      <c r="A42" s="35" t="s">
        <v>17</v>
      </c>
      <c r="B42" s="33"/>
      <c r="C42" s="33"/>
      <c r="D42" s="34"/>
      <c r="E42" s="36"/>
      <c r="F42" s="137" t="str">
        <f>IFERROR((F37+F38)/F41,IFERROR(F37/F41,IFERROR(F38/F41,"")))</f>
        <v/>
      </c>
      <c r="G42" s="113"/>
      <c r="N42" s="78"/>
    </row>
    <row r="43" spans="1:14" x14ac:dyDescent="0.2">
      <c r="A43"/>
      <c r="B43"/>
      <c r="C43"/>
      <c r="D43" s="2"/>
      <c r="E43" s="2"/>
      <c r="F43" s="5"/>
      <c r="G43" s="110"/>
    </row>
    <row r="44" spans="1:14" x14ac:dyDescent="0.2">
      <c r="A44" s="225" t="s">
        <v>67</v>
      </c>
      <c r="B44" s="44"/>
      <c r="C44" s="44"/>
      <c r="D44" s="45"/>
      <c r="E44" s="45"/>
      <c r="F44" s="54" t="s">
        <v>45</v>
      </c>
      <c r="G44" s="107"/>
    </row>
    <row r="45" spans="1:14" x14ac:dyDescent="0.2">
      <c r="A45" s="226"/>
      <c r="B45" s="48"/>
      <c r="C45" s="46"/>
      <c r="D45" s="46"/>
      <c r="E45" s="47" t="s">
        <v>3</v>
      </c>
      <c r="F45" s="146" t="s">
        <v>0</v>
      </c>
      <c r="G45" s="108"/>
    </row>
    <row r="46" spans="1:14" x14ac:dyDescent="0.2">
      <c r="A46" s="10" t="s">
        <v>44</v>
      </c>
      <c r="B46" s="11"/>
      <c r="C46" s="7"/>
      <c r="D46" s="7"/>
      <c r="E46" s="20" t="str">
        <f>IF(F46="","",F46/$F$54)</f>
        <v/>
      </c>
      <c r="F46" s="63"/>
      <c r="G46" s="114"/>
    </row>
    <row r="47" spans="1:14" x14ac:dyDescent="0.2">
      <c r="A47" s="6" t="s">
        <v>2</v>
      </c>
      <c r="B47" s="7"/>
      <c r="C47" s="7"/>
      <c r="D47" s="7"/>
      <c r="E47" s="20" t="str">
        <f>IF(F47="","",F47/$F$54)</f>
        <v/>
      </c>
      <c r="F47" s="52"/>
      <c r="G47" s="111"/>
      <c r="I47" s="85"/>
      <c r="J47"/>
      <c r="K47"/>
      <c r="L47"/>
    </row>
    <row r="48" spans="1:14" x14ac:dyDescent="0.2">
      <c r="A48" s="6" t="s">
        <v>9</v>
      </c>
      <c r="B48" s="7"/>
      <c r="C48" s="15" t="s">
        <v>6</v>
      </c>
      <c r="D48" s="15" t="s">
        <v>7</v>
      </c>
      <c r="E48" s="38"/>
      <c r="F48" s="14"/>
      <c r="G48" s="110"/>
      <c r="I48" s="79"/>
      <c r="J48"/>
      <c r="K48"/>
      <c r="L48"/>
    </row>
    <row r="49" spans="1:12" x14ac:dyDescent="0.2">
      <c r="A49" s="221"/>
      <c r="B49" s="222"/>
      <c r="C49" s="40"/>
      <c r="D49" s="40"/>
      <c r="E49" s="20" t="str">
        <f>IF(F49="","",F49/$F$54)</f>
        <v/>
      </c>
      <c r="F49" s="14" t="str">
        <f>IF(AND(C49="",D49=""),"",IF(D49="",ROUND(C49,0),ROUND(D49,0)))</f>
        <v/>
      </c>
      <c r="G49" s="110"/>
      <c r="I49" s="78" t="s">
        <v>166</v>
      </c>
      <c r="J49" s="87"/>
      <c r="K49" s="87"/>
      <c r="L49" s="87"/>
    </row>
    <row r="50" spans="1:12" x14ac:dyDescent="0.2">
      <c r="A50" s="221"/>
      <c r="B50" s="222"/>
      <c r="C50" s="40"/>
      <c r="D50" s="40"/>
      <c r="E50" s="20" t="str">
        <f>IF(F50="","",F50/$F$54)</f>
        <v/>
      </c>
      <c r="F50" s="14" t="str">
        <f t="shared" ref="F50:F53" si="3">IF(AND(C50="",D50=""),"",IF(D50="",ROUND(C50,0),ROUND(D50,0)))</f>
        <v/>
      </c>
      <c r="G50" s="110"/>
      <c r="I50" s="87" t="s">
        <v>60</v>
      </c>
      <c r="J50" s="87"/>
      <c r="K50" s="87"/>
      <c r="L50" s="87"/>
    </row>
    <row r="51" spans="1:12" x14ac:dyDescent="0.2">
      <c r="A51" s="6" t="s">
        <v>8</v>
      </c>
      <c r="B51" s="7"/>
      <c r="C51" s="15" t="s">
        <v>6</v>
      </c>
      <c r="D51" s="15" t="s">
        <v>7</v>
      </c>
      <c r="E51" s="30"/>
      <c r="F51" s="14"/>
      <c r="G51" s="110"/>
    </row>
    <row r="52" spans="1:12" x14ac:dyDescent="0.2">
      <c r="A52" s="223"/>
      <c r="B52" s="224"/>
      <c r="C52" s="40"/>
      <c r="D52" s="40"/>
      <c r="E52" s="20" t="str">
        <f>IF(F52="","",F52/$F$54)</f>
        <v/>
      </c>
      <c r="F52" s="14" t="str">
        <f t="shared" si="3"/>
        <v/>
      </c>
      <c r="G52" s="110"/>
      <c r="I52" s="266" t="s">
        <v>167</v>
      </c>
    </row>
    <row r="53" spans="1:12" x14ac:dyDescent="0.2">
      <c r="A53" s="211"/>
      <c r="B53" s="212"/>
      <c r="C53" s="40"/>
      <c r="D53" s="40"/>
      <c r="E53" s="20" t="str">
        <f>IF(F53="","",F53/$F$54)</f>
        <v/>
      </c>
      <c r="F53" s="14" t="str">
        <f t="shared" si="3"/>
        <v/>
      </c>
      <c r="G53" s="110"/>
    </row>
    <row r="54" spans="1:12" ht="13.5" thickBot="1" x14ac:dyDescent="0.25">
      <c r="A54" s="16" t="s">
        <v>4</v>
      </c>
      <c r="B54" s="37"/>
      <c r="C54" s="12"/>
      <c r="D54" s="12"/>
      <c r="E54" s="21">
        <f>ROUND(SUM(E46:E53),3)</f>
        <v>0</v>
      </c>
      <c r="F54" s="71">
        <f>ROUND(SUM(F46:F53),0)</f>
        <v>0</v>
      </c>
      <c r="G54" s="112"/>
    </row>
    <row r="55" spans="1:12" ht="7.5" customHeight="1" x14ac:dyDescent="0.2">
      <c r="A55" s="3"/>
      <c r="B55"/>
      <c r="C55"/>
      <c r="D55" s="4"/>
      <c r="E55" s="4"/>
      <c r="F55" s="5"/>
      <c r="G55" s="110"/>
    </row>
    <row r="56" spans="1:12" x14ac:dyDescent="0.2">
      <c r="A56" s="17" t="s">
        <v>82</v>
      </c>
      <c r="B56" s="9"/>
      <c r="C56" s="9"/>
      <c r="D56" s="9"/>
      <c r="E56" s="39">
        <f>100%-E54</f>
        <v>1</v>
      </c>
      <c r="F56" s="18">
        <f>F41-F54</f>
        <v>0</v>
      </c>
      <c r="G56" s="115"/>
      <c r="I56" s="78" t="s">
        <v>168</v>
      </c>
    </row>
    <row r="57" spans="1:12" x14ac:dyDescent="0.2">
      <c r="A57" s="3"/>
      <c r="B57"/>
      <c r="C57"/>
      <c r="D57"/>
      <c r="E57" s="128"/>
      <c r="F57" s="129"/>
      <c r="G57" s="115"/>
    </row>
    <row r="58" spans="1:12" x14ac:dyDescent="0.2">
      <c r="A58" s="1"/>
      <c r="B58" s="53"/>
      <c r="C58"/>
      <c r="D58" s="2"/>
      <c r="E58" s="2"/>
      <c r="F58" s="130" t="s">
        <v>81</v>
      </c>
      <c r="G58" s="109"/>
      <c r="I58" s="239"/>
      <c r="J58" s="239"/>
      <c r="K58" s="239"/>
    </row>
    <row r="59" spans="1:12" x14ac:dyDescent="0.2">
      <c r="A59"/>
      <c r="B59"/>
      <c r="C59"/>
      <c r="D59" s="53"/>
      <c r="E59" s="2" t="s">
        <v>74</v>
      </c>
      <c r="F59" s="40"/>
      <c r="G59" s="116"/>
      <c r="I59" s="239"/>
      <c r="J59" s="239"/>
      <c r="K59" s="239"/>
    </row>
    <row r="60" spans="1:12" x14ac:dyDescent="0.2">
      <c r="A60"/>
      <c r="B60" s="83"/>
      <c r="C60"/>
      <c r="D60" s="53"/>
      <c r="E60" s="2" t="s">
        <v>75</v>
      </c>
      <c r="F60" s="40"/>
      <c r="G60" s="116"/>
    </row>
    <row r="61" spans="1:12" x14ac:dyDescent="0.2">
      <c r="A61"/>
      <c r="B61" s="83"/>
      <c r="C61"/>
      <c r="D61" s="53"/>
      <c r="E61" s="2"/>
      <c r="F61" s="83"/>
      <c r="G61" s="116"/>
    </row>
    <row r="62" spans="1:12" ht="18" customHeight="1" x14ac:dyDescent="0.2">
      <c r="A62" s="55" t="s">
        <v>113</v>
      </c>
      <c r="B62"/>
      <c r="C62"/>
      <c r="D62" s="2"/>
      <c r="E62" s="2"/>
      <c r="F62" s="2"/>
      <c r="G62" s="116"/>
    </row>
    <row r="63" spans="1:12" x14ac:dyDescent="0.2">
      <c r="A63" s="80" t="s">
        <v>108</v>
      </c>
      <c r="B63" s="83"/>
      <c r="D63" s="150" t="s">
        <v>114</v>
      </c>
      <c r="E63" s="151">
        <f>+F46</f>
        <v>0</v>
      </c>
      <c r="G63" s="116"/>
    </row>
    <row r="64" spans="1:12" x14ac:dyDescent="0.2">
      <c r="A64" s="139" t="s">
        <v>175</v>
      </c>
      <c r="B64" s="140"/>
      <c r="C64" s="141"/>
      <c r="D64" s="152" t="s">
        <v>115</v>
      </c>
      <c r="E64" s="153"/>
      <c r="G64" s="116"/>
    </row>
    <row r="65" spans="1:22" x14ac:dyDescent="0.2">
      <c r="A65" s="143" t="s">
        <v>109</v>
      </c>
      <c r="B65" s="142"/>
      <c r="C65" s="143"/>
      <c r="D65" s="63" t="s">
        <v>110</v>
      </c>
      <c r="E65" s="161" t="str">
        <f>IF(E64=0,"",E63/E64)</f>
        <v/>
      </c>
      <c r="G65" s="116"/>
    </row>
    <row r="66" spans="1:22" ht="9" customHeight="1" x14ac:dyDescent="0.2">
      <c r="B66" s="144"/>
      <c r="C66" s="145"/>
      <c r="D66" s="154"/>
      <c r="E66" s="75"/>
      <c r="G66" s="116"/>
    </row>
    <row r="67" spans="1:22" x14ac:dyDescent="0.2">
      <c r="A67" s="145"/>
      <c r="B67" s="144"/>
      <c r="C67" s="145"/>
      <c r="D67" s="83" t="s">
        <v>76</v>
      </c>
      <c r="E67" s="155" t="s">
        <v>116</v>
      </c>
      <c r="G67" s="116"/>
    </row>
    <row r="68" spans="1:22" x14ac:dyDescent="0.2">
      <c r="A68" s="75" t="s">
        <v>117</v>
      </c>
      <c r="B68" s="144"/>
      <c r="C68" s="145"/>
      <c r="D68" s="50"/>
      <c r="E68" s="50"/>
      <c r="F68" s="75"/>
      <c r="G68" s="116"/>
    </row>
    <row r="69" spans="1:22" x14ac:dyDescent="0.2">
      <c r="A69" s="75" t="s">
        <v>121</v>
      </c>
      <c r="B69" s="144"/>
      <c r="C69" s="145"/>
      <c r="D69" s="50"/>
      <c r="E69" s="50"/>
      <c r="F69" s="75"/>
      <c r="G69" s="116"/>
    </row>
    <row r="70" spans="1:22" x14ac:dyDescent="0.2">
      <c r="A70" s="157" t="s">
        <v>118</v>
      </c>
      <c r="B70" s="158"/>
      <c r="C70" s="162"/>
      <c r="D70" s="156">
        <f>+D68+D69</f>
        <v>0</v>
      </c>
      <c r="E70" s="156">
        <f>+E68+E69</f>
        <v>0</v>
      </c>
      <c r="F70" s="75"/>
      <c r="G70" s="116"/>
    </row>
    <row r="71" spans="1:22" x14ac:dyDescent="0.2">
      <c r="A71" s="157" t="s">
        <v>119</v>
      </c>
      <c r="B71" s="158"/>
      <c r="C71" s="157"/>
      <c r="D71" s="159" t="str">
        <f>IF(E64=0,"",D70/E64)</f>
        <v/>
      </c>
      <c r="E71" s="159" t="str">
        <f>IF(E64=0,"",E70/E64)</f>
        <v/>
      </c>
      <c r="F71" s="75"/>
      <c r="G71" s="116"/>
      <c r="I71" s="163" t="s">
        <v>124</v>
      </c>
    </row>
    <row r="72" spans="1:22" x14ac:dyDescent="0.2">
      <c r="A72" s="145"/>
      <c r="B72" s="144"/>
      <c r="C72" s="145"/>
      <c r="D72" s="160"/>
      <c r="E72" s="160"/>
      <c r="F72" s="75"/>
      <c r="G72" s="116"/>
      <c r="I72" s="75"/>
    </row>
    <row r="73" spans="1:22" x14ac:dyDescent="0.2">
      <c r="A73" s="55" t="s">
        <v>144</v>
      </c>
      <c r="B73"/>
      <c r="C73"/>
      <c r="D73" s="2"/>
      <c r="E73" s="2"/>
      <c r="F73" s="2"/>
      <c r="G73" s="109"/>
      <c r="I73" s="267" t="s">
        <v>140</v>
      </c>
      <c r="J73"/>
      <c r="K73"/>
      <c r="L73"/>
    </row>
    <row r="74" spans="1:22" x14ac:dyDescent="0.2">
      <c r="A74" s="258"/>
      <c r="B74" s="258"/>
      <c r="C74" s="258"/>
      <c r="D74" s="258"/>
      <c r="E74" s="258"/>
      <c r="F74" s="258"/>
      <c r="G74" s="109"/>
      <c r="I74" s="75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</row>
    <row r="75" spans="1:22" x14ac:dyDescent="0.2">
      <c r="A75" s="55"/>
      <c r="B75"/>
      <c r="C75"/>
      <c r="D75" s="2"/>
      <c r="E75" s="2"/>
      <c r="F75" s="2"/>
      <c r="G75" s="109"/>
      <c r="I75" s="165" t="s">
        <v>169</v>
      </c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</row>
    <row r="76" spans="1:22" x14ac:dyDescent="0.2">
      <c r="A76" s="55"/>
      <c r="B76"/>
      <c r="C76"/>
      <c r="D76" s="2"/>
      <c r="E76" s="2"/>
      <c r="F76" s="2"/>
      <c r="G76" s="109"/>
      <c r="I76" s="165" t="s">
        <v>170</v>
      </c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</row>
    <row r="77" spans="1:22" x14ac:dyDescent="0.2">
      <c r="G77" s="98"/>
      <c r="I77" s="84" t="s">
        <v>171</v>
      </c>
      <c r="J77"/>
      <c r="K77"/>
      <c r="L77"/>
    </row>
    <row r="78" spans="1:22" x14ac:dyDescent="0.2">
      <c r="A78" s="80"/>
      <c r="B78" s="80"/>
      <c r="C78" s="80"/>
      <c r="G78" s="98"/>
      <c r="I78" s="87"/>
      <c r="J78" s="87"/>
      <c r="K78" s="87"/>
      <c r="L78" s="87"/>
    </row>
    <row r="79" spans="1:22" x14ac:dyDescent="0.2">
      <c r="A79" s="77" t="s">
        <v>176</v>
      </c>
      <c r="G79" s="98"/>
      <c r="I79" s="87"/>
      <c r="J79" s="87"/>
      <c r="K79" s="87"/>
      <c r="L79" s="87"/>
    </row>
    <row r="80" spans="1:22" x14ac:dyDescent="0.2">
      <c r="A80" s="77"/>
      <c r="B80"/>
      <c r="C80"/>
      <c r="D80" s="2"/>
      <c r="E80" s="2"/>
      <c r="F80" s="2"/>
      <c r="G80" s="109"/>
      <c r="J80" s="87"/>
      <c r="K80" s="87"/>
      <c r="L80" s="87"/>
    </row>
    <row r="81" spans="1:13" x14ac:dyDescent="0.2">
      <c r="A81" s="167" t="s">
        <v>125</v>
      </c>
      <c r="B81" s="168"/>
      <c r="C81" s="168"/>
      <c r="D81" s="168"/>
      <c r="E81" s="209"/>
      <c r="F81" s="187">
        <v>1000</v>
      </c>
      <c r="G81" s="98"/>
      <c r="J81" s="78"/>
      <c r="K81" s="87"/>
      <c r="L81" s="87"/>
      <c r="M81" s="87"/>
    </row>
    <row r="82" spans="1:13" x14ac:dyDescent="0.2">
      <c r="A82" s="235" t="s">
        <v>83</v>
      </c>
      <c r="B82" s="236"/>
      <c r="C82" s="236"/>
      <c r="D82" s="236"/>
      <c r="E82" s="92"/>
      <c r="F82" s="207"/>
      <c r="G82" s="169"/>
      <c r="I82" s="87"/>
      <c r="J82" s="87"/>
    </row>
    <row r="83" spans="1:13" x14ac:dyDescent="0.2">
      <c r="A83" s="235" t="s">
        <v>69</v>
      </c>
      <c r="B83" s="236"/>
      <c r="C83" s="236"/>
      <c r="D83" s="236"/>
      <c r="E83" s="92"/>
      <c r="F83" s="207"/>
      <c r="G83" s="102"/>
      <c r="I83" s="87"/>
      <c r="J83" s="87"/>
    </row>
    <row r="84" spans="1:13" x14ac:dyDescent="0.2">
      <c r="A84" s="235" t="s">
        <v>70</v>
      </c>
      <c r="B84" s="236"/>
      <c r="C84" s="236"/>
      <c r="D84" s="236"/>
      <c r="E84" s="92"/>
      <c r="F84" s="207"/>
      <c r="G84" s="102"/>
      <c r="I84" s="87"/>
      <c r="J84" s="87"/>
    </row>
    <row r="85" spans="1:13" x14ac:dyDescent="0.2">
      <c r="A85" s="170" t="s">
        <v>71</v>
      </c>
      <c r="B85" s="171"/>
      <c r="C85" s="171"/>
      <c r="D85" s="171"/>
      <c r="E85" s="92"/>
      <c r="F85" s="207"/>
      <c r="G85" s="102"/>
      <c r="I85" s="87"/>
      <c r="J85" s="87"/>
      <c r="K85" s="87"/>
      <c r="L85" s="87"/>
      <c r="M85" s="87"/>
    </row>
    <row r="86" spans="1:13" x14ac:dyDescent="0.2">
      <c r="A86" s="172"/>
      <c r="B86" s="124"/>
      <c r="C86" s="124"/>
      <c r="D86" s="124"/>
      <c r="E86" s="141"/>
      <c r="F86" s="208"/>
      <c r="G86" s="102"/>
      <c r="I86" s="87"/>
      <c r="J86" s="87"/>
      <c r="K86" s="87"/>
      <c r="L86" s="87"/>
      <c r="M86" s="87"/>
    </row>
    <row r="87" spans="1:13" x14ac:dyDescent="0.2">
      <c r="A87" s="173" t="s">
        <v>126</v>
      </c>
      <c r="D87" s="75"/>
      <c r="E87" s="92"/>
      <c r="F87" s="208"/>
      <c r="G87" s="102"/>
      <c r="J87" s="87"/>
      <c r="K87" s="87"/>
      <c r="L87" s="87"/>
      <c r="M87" s="87"/>
    </row>
    <row r="88" spans="1:13" x14ac:dyDescent="0.2">
      <c r="A88" s="174" t="s">
        <v>65</v>
      </c>
      <c r="B88" s="175"/>
      <c r="C88" s="175"/>
      <c r="D88" s="175"/>
      <c r="E88" s="175"/>
      <c r="F88" s="176">
        <f>ROUND(SUM(F82:F87),0)</f>
        <v>0</v>
      </c>
      <c r="G88" s="102"/>
      <c r="J88" s="78"/>
      <c r="K88" s="87"/>
      <c r="L88" s="87"/>
      <c r="M88" s="87"/>
    </row>
    <row r="89" spans="1:13" ht="6.75" customHeight="1" x14ac:dyDescent="0.2">
      <c r="A89" s="77"/>
      <c r="D89" s="75"/>
      <c r="E89" s="75"/>
      <c r="F89" s="75"/>
      <c r="G89" s="177"/>
      <c r="I89" s="87"/>
      <c r="J89" s="87"/>
      <c r="K89" s="87"/>
      <c r="L89" s="87"/>
      <c r="M89" s="87"/>
    </row>
    <row r="90" spans="1:13" ht="12.75" customHeight="1" x14ac:dyDescent="0.2">
      <c r="A90" s="17" t="s">
        <v>5</v>
      </c>
      <c r="B90" s="9"/>
      <c r="C90" s="9"/>
      <c r="D90" s="9"/>
      <c r="E90" s="9"/>
      <c r="F90" s="118">
        <f>+F88-F41</f>
        <v>0</v>
      </c>
      <c r="G90" s="98"/>
      <c r="I90" s="239" t="s">
        <v>164</v>
      </c>
      <c r="J90" s="272"/>
      <c r="K90" s="272"/>
      <c r="L90" s="87"/>
      <c r="M90" s="87"/>
    </row>
    <row r="91" spans="1:13" ht="23.25" customHeight="1" x14ac:dyDescent="0.2">
      <c r="A91" s="80"/>
      <c r="D91" s="75"/>
      <c r="E91" s="75"/>
      <c r="F91" s="75"/>
      <c r="G91" s="117"/>
      <c r="I91" s="239"/>
      <c r="J91" s="272"/>
      <c r="K91" s="272"/>
      <c r="L91" s="87"/>
      <c r="M91" s="87"/>
    </row>
    <row r="92" spans="1:13" ht="15" x14ac:dyDescent="0.2">
      <c r="A92" s="55" t="s">
        <v>139</v>
      </c>
      <c r="G92" s="98"/>
      <c r="I92" s="87" t="s">
        <v>127</v>
      </c>
      <c r="J92" s="87"/>
      <c r="K92" s="87"/>
      <c r="L92" s="87"/>
      <c r="M92" s="87"/>
    </row>
    <row r="93" spans="1:13" ht="43.5" customHeight="1" x14ac:dyDescent="0.2">
      <c r="A93" s="258" t="s">
        <v>145</v>
      </c>
      <c r="B93" s="258"/>
      <c r="C93" s="258"/>
      <c r="D93" s="258"/>
      <c r="E93" s="258"/>
      <c r="F93" s="258"/>
      <c r="G93" s="109"/>
      <c r="J93" s="78"/>
      <c r="K93" s="87"/>
      <c r="L93" s="87"/>
      <c r="M93" s="87"/>
    </row>
    <row r="94" spans="1:13" x14ac:dyDescent="0.2">
      <c r="A94" s="178" t="s">
        <v>52</v>
      </c>
      <c r="B94" s="179"/>
      <c r="C94" s="179"/>
      <c r="D94" s="180"/>
      <c r="E94" s="180"/>
      <c r="F94" s="181"/>
      <c r="G94" s="98"/>
      <c r="I94" s="87"/>
      <c r="J94" s="87"/>
      <c r="K94" s="87"/>
      <c r="L94" s="87"/>
      <c r="M94" s="87"/>
    </row>
    <row r="95" spans="1:13" x14ac:dyDescent="0.2">
      <c r="A95" s="238"/>
      <c r="B95" s="239"/>
      <c r="C95" s="239"/>
      <c r="D95" s="239"/>
      <c r="E95" s="239"/>
      <c r="F95" s="240"/>
      <c r="G95" s="109"/>
      <c r="I95" s="91" t="s">
        <v>146</v>
      </c>
      <c r="J95" s="78"/>
      <c r="K95" s="87"/>
      <c r="L95" s="87"/>
      <c r="M95" s="87"/>
    </row>
    <row r="96" spans="1:13" x14ac:dyDescent="0.2">
      <c r="A96" s="182"/>
      <c r="B96" s="183"/>
      <c r="C96" s="183"/>
      <c r="D96" s="183"/>
      <c r="E96" s="183"/>
      <c r="F96" s="184"/>
      <c r="G96" s="109"/>
      <c r="I96" s="165" t="s">
        <v>147</v>
      </c>
      <c r="J96" s="78"/>
      <c r="K96" s="87"/>
      <c r="L96" s="87"/>
      <c r="M96" s="87"/>
    </row>
    <row r="97" spans="1:17" x14ac:dyDescent="0.2">
      <c r="A97" s="182"/>
      <c r="B97" s="183"/>
      <c r="C97" s="183"/>
      <c r="D97" s="183"/>
      <c r="E97" s="183"/>
      <c r="F97" s="184"/>
      <c r="G97" s="109"/>
      <c r="J97" s="78"/>
      <c r="K97" s="87"/>
      <c r="L97" s="87"/>
      <c r="M97" s="87"/>
    </row>
    <row r="98" spans="1:17" x14ac:dyDescent="0.2">
      <c r="A98" s="238"/>
      <c r="B98" s="239"/>
      <c r="C98" s="239"/>
      <c r="D98" s="239"/>
      <c r="E98" s="239"/>
      <c r="F98" s="240"/>
      <c r="G98" s="98"/>
      <c r="J98" s="147"/>
      <c r="K98" s="87"/>
      <c r="L98" s="87"/>
      <c r="M98" s="87"/>
    </row>
    <row r="99" spans="1:17" x14ac:dyDescent="0.2">
      <c r="A99" s="238"/>
      <c r="B99" s="239"/>
      <c r="C99" s="239"/>
      <c r="D99" s="239"/>
      <c r="E99" s="239"/>
      <c r="F99" s="240"/>
      <c r="G99" s="98"/>
      <c r="I99" s="88"/>
      <c r="J99" s="88"/>
      <c r="K99" s="87"/>
      <c r="L99" s="87"/>
      <c r="M99" s="87"/>
    </row>
    <row r="100" spans="1:17" x14ac:dyDescent="0.2">
      <c r="A100" s="241"/>
      <c r="B100" s="242"/>
      <c r="C100" s="242"/>
      <c r="D100" s="242"/>
      <c r="E100" s="242"/>
      <c r="F100" s="243"/>
      <c r="G100" s="98"/>
      <c r="J100" s="78"/>
      <c r="K100" s="87"/>
      <c r="L100" s="87"/>
      <c r="M100" s="87"/>
      <c r="N100" s="87"/>
      <c r="O100" s="87"/>
      <c r="P100" s="87"/>
      <c r="Q100" s="87"/>
    </row>
    <row r="101" spans="1:17" x14ac:dyDescent="0.2">
      <c r="A101" s="183"/>
      <c r="B101" s="183"/>
      <c r="C101" s="183"/>
      <c r="D101" s="183"/>
      <c r="E101" s="183"/>
      <c r="F101" s="183"/>
      <c r="G101" s="98"/>
      <c r="J101" s="78"/>
      <c r="K101" s="87"/>
      <c r="L101" s="87"/>
      <c r="M101" s="87"/>
      <c r="N101" s="87"/>
      <c r="O101" s="87"/>
      <c r="P101" s="87"/>
      <c r="Q101" s="87"/>
    </row>
    <row r="102" spans="1:17" x14ac:dyDescent="0.2">
      <c r="A102" s="80"/>
      <c r="G102" s="98"/>
      <c r="I102" s="84"/>
      <c r="J102" s="84"/>
      <c r="K102" s="84"/>
      <c r="L102" s="84"/>
      <c r="M102" s="84"/>
      <c r="N102" s="87"/>
      <c r="O102" s="87"/>
      <c r="P102" s="87"/>
      <c r="Q102" s="87"/>
    </row>
    <row r="103" spans="1:17" ht="12.75" customHeight="1" x14ac:dyDescent="0.2">
      <c r="A103" s="185" t="s">
        <v>10</v>
      </c>
      <c r="B103" s="186"/>
      <c r="C103" s="186"/>
      <c r="D103" s="244" t="s">
        <v>76</v>
      </c>
      <c r="E103" s="244" t="s">
        <v>128</v>
      </c>
      <c r="F103" s="187"/>
      <c r="G103" s="98"/>
      <c r="I103" s="55"/>
      <c r="J103" s="90"/>
      <c r="K103" s="246"/>
      <c r="L103" s="246"/>
      <c r="N103" s="87"/>
      <c r="O103" s="87"/>
      <c r="P103" s="87"/>
      <c r="Q103" s="87"/>
    </row>
    <row r="104" spans="1:17" x14ac:dyDescent="0.2">
      <c r="A104" s="188" t="s">
        <v>172</v>
      </c>
      <c r="B104" s="189"/>
      <c r="C104" s="189"/>
      <c r="D104" s="245"/>
      <c r="E104" s="245"/>
      <c r="F104" s="190">
        <v>1000</v>
      </c>
      <c r="G104" s="98"/>
      <c r="I104" s="90"/>
      <c r="J104" s="55"/>
      <c r="K104" s="246"/>
      <c r="L104" s="246"/>
      <c r="M104" s="119"/>
      <c r="N104" s="87"/>
      <c r="O104" s="87"/>
      <c r="P104" s="87"/>
      <c r="Q104" s="87"/>
    </row>
    <row r="105" spans="1:17" ht="12.75" customHeight="1" x14ac:dyDescent="0.2">
      <c r="A105" s="235"/>
      <c r="B105" s="236"/>
      <c r="C105" s="237"/>
      <c r="D105" s="121"/>
      <c r="E105" s="131"/>
      <c r="F105" s="14" t="str">
        <f>IF(D105&lt;&gt;"",ROUND((D105*E105)/1000,0),"")</f>
        <v/>
      </c>
      <c r="G105" s="109"/>
      <c r="I105" s="254" t="s">
        <v>177</v>
      </c>
      <c r="J105" s="265"/>
      <c r="K105" s="122"/>
      <c r="L105" s="122"/>
      <c r="M105" s="122"/>
    </row>
    <row r="106" spans="1:17" x14ac:dyDescent="0.2">
      <c r="A106" s="235"/>
      <c r="B106" s="236"/>
      <c r="C106" s="237"/>
      <c r="D106" s="121"/>
      <c r="E106" s="131"/>
      <c r="F106" s="14" t="str">
        <f t="shared" ref="F106:F109" si="4">IF(D106&lt;&gt;"",ROUND((D106*E106)/1000,0),"")</f>
        <v/>
      </c>
      <c r="G106" s="98"/>
      <c r="I106" s="254"/>
      <c r="J106" s="265"/>
      <c r="K106" s="122"/>
      <c r="L106" s="122"/>
      <c r="M106" s="122"/>
    </row>
    <row r="107" spans="1:17" x14ac:dyDescent="0.2">
      <c r="A107" s="235"/>
      <c r="B107" s="236"/>
      <c r="C107" s="237"/>
      <c r="D107" s="121"/>
      <c r="E107" s="131"/>
      <c r="F107" s="14" t="str">
        <f t="shared" si="4"/>
        <v/>
      </c>
      <c r="G107" s="98"/>
      <c r="I107" s="84"/>
      <c r="J107" s="84"/>
      <c r="K107" s="122"/>
      <c r="L107" s="122"/>
      <c r="M107" s="122"/>
    </row>
    <row r="108" spans="1:17" x14ac:dyDescent="0.2">
      <c r="A108" s="235"/>
      <c r="B108" s="236"/>
      <c r="C108" s="237"/>
      <c r="D108" s="125"/>
      <c r="E108" s="132"/>
      <c r="F108" s="14" t="str">
        <f t="shared" si="4"/>
        <v/>
      </c>
      <c r="G108" s="98"/>
      <c r="I108" s="84"/>
      <c r="J108" s="84"/>
      <c r="K108" s="122"/>
      <c r="L108" s="122"/>
      <c r="M108" s="122"/>
    </row>
    <row r="109" spans="1:17" x14ac:dyDescent="0.2">
      <c r="A109" s="235"/>
      <c r="B109" s="236"/>
      <c r="C109" s="237"/>
      <c r="D109" s="125"/>
      <c r="E109" s="132"/>
      <c r="F109" s="14" t="str">
        <f t="shared" si="4"/>
        <v/>
      </c>
      <c r="G109" s="98"/>
      <c r="I109" s="75"/>
      <c r="M109" s="83"/>
    </row>
    <row r="110" spans="1:17" x14ac:dyDescent="0.2">
      <c r="A110" s="191" t="s">
        <v>50</v>
      </c>
      <c r="B110" s="192"/>
      <c r="C110" s="192"/>
      <c r="D110" s="124"/>
      <c r="E110" s="124"/>
      <c r="F110" s="193">
        <f>ROUND(SUM(F105:F109),0)</f>
        <v>0</v>
      </c>
      <c r="G110" s="98"/>
      <c r="I110" s="84"/>
      <c r="J110" s="84"/>
      <c r="K110" s="84"/>
      <c r="L110" s="84"/>
      <c r="M110" s="122"/>
    </row>
    <row r="111" spans="1:17" x14ac:dyDescent="0.2">
      <c r="A111" s="80" t="s">
        <v>173</v>
      </c>
      <c r="G111" s="109"/>
      <c r="J111" s="78"/>
    </row>
    <row r="112" spans="1:17" x14ac:dyDescent="0.2">
      <c r="A112" s="80"/>
      <c r="G112" s="109"/>
      <c r="J112" s="78"/>
    </row>
    <row r="113" spans="1:13" x14ac:dyDescent="0.2">
      <c r="A113" s="80"/>
      <c r="G113" s="109"/>
      <c r="J113" s="78"/>
    </row>
    <row r="114" spans="1:13" x14ac:dyDescent="0.2">
      <c r="A114" s="239"/>
      <c r="B114" s="239"/>
      <c r="C114" s="239"/>
      <c r="D114" s="239"/>
      <c r="E114" s="239"/>
      <c r="F114" s="239"/>
      <c r="G114" s="109"/>
      <c r="J114" s="78"/>
    </row>
    <row r="115" spans="1:13" x14ac:dyDescent="0.2">
      <c r="A115" s="74"/>
      <c r="G115" s="98"/>
      <c r="J115" s="78"/>
      <c r="K115" s="78"/>
      <c r="L115" s="78"/>
      <c r="M115" s="78"/>
    </row>
    <row r="116" spans="1:13" ht="38.25" x14ac:dyDescent="0.2">
      <c r="A116" s="178" t="s">
        <v>129</v>
      </c>
      <c r="B116" s="194"/>
      <c r="C116" s="180"/>
      <c r="D116" s="259" t="s">
        <v>148</v>
      </c>
      <c r="E116" s="259" t="s">
        <v>149</v>
      </c>
      <c r="F116" s="195">
        <v>1000</v>
      </c>
      <c r="G116" s="98"/>
      <c r="I116" s="88" t="s">
        <v>130</v>
      </c>
      <c r="J116" s="147"/>
    </row>
    <row r="117" spans="1:13" x14ac:dyDescent="0.2">
      <c r="A117" s="247"/>
      <c r="B117" s="248"/>
      <c r="C117" s="249"/>
      <c r="D117" s="126"/>
      <c r="E117" s="126"/>
      <c r="F117" s="14" t="str">
        <f>IF(D117&lt;&gt;"",ROUND((D117-E117),0),"")</f>
        <v/>
      </c>
      <c r="G117" s="98"/>
      <c r="I117" s="78" t="s">
        <v>131</v>
      </c>
      <c r="J117" s="78"/>
    </row>
    <row r="118" spans="1:13" x14ac:dyDescent="0.2">
      <c r="A118" s="247"/>
      <c r="B118" s="248"/>
      <c r="C118" s="249"/>
      <c r="D118" s="126"/>
      <c r="E118" s="126"/>
      <c r="F118" s="14" t="str">
        <f t="shared" ref="F118:F119" si="5">IF(D118&lt;&gt;"",ROUND((D118-E118),0),"")</f>
        <v/>
      </c>
      <c r="G118" s="109"/>
      <c r="J118" s="163"/>
    </row>
    <row r="119" spans="1:13" x14ac:dyDescent="0.2">
      <c r="A119" s="247"/>
      <c r="B119" s="248"/>
      <c r="C119" s="249"/>
      <c r="D119" s="126"/>
      <c r="E119" s="126"/>
      <c r="F119" s="14" t="str">
        <f t="shared" si="5"/>
        <v/>
      </c>
      <c r="G119" s="98"/>
      <c r="J119" s="78"/>
    </row>
    <row r="120" spans="1:13" x14ac:dyDescent="0.2">
      <c r="A120" s="191" t="s">
        <v>50</v>
      </c>
      <c r="B120" s="192"/>
      <c r="C120" s="192"/>
      <c r="D120" s="124"/>
      <c r="E120" s="124"/>
      <c r="F120" s="196">
        <f>ROUND(SUM(F117:F119),0)</f>
        <v>0</v>
      </c>
      <c r="G120" s="98"/>
      <c r="J120" s="78"/>
    </row>
    <row r="121" spans="1:13" x14ac:dyDescent="0.2">
      <c r="A121" s="80" t="s">
        <v>173</v>
      </c>
      <c r="D121" s="75"/>
      <c r="E121" s="75"/>
      <c r="F121" s="75"/>
      <c r="G121" s="98"/>
      <c r="J121" s="78"/>
    </row>
    <row r="122" spans="1:13" x14ac:dyDescent="0.2">
      <c r="D122" s="75"/>
      <c r="E122" s="75"/>
      <c r="F122" s="75"/>
      <c r="G122" s="98"/>
      <c r="J122" s="78"/>
    </row>
    <row r="123" spans="1:13" x14ac:dyDescent="0.2">
      <c r="A123" s="80"/>
      <c r="D123" s="75"/>
      <c r="E123" s="75"/>
      <c r="F123" s="75"/>
      <c r="G123" s="98"/>
      <c r="J123" s="78"/>
    </row>
    <row r="124" spans="1:13" x14ac:dyDescent="0.2">
      <c r="A124" s="239"/>
      <c r="B124" s="239"/>
      <c r="C124" s="239"/>
      <c r="D124" s="239"/>
      <c r="E124" s="239"/>
      <c r="F124" s="239"/>
      <c r="G124" s="98"/>
      <c r="J124" s="78"/>
    </row>
    <row r="125" spans="1:13" x14ac:dyDescent="0.2">
      <c r="A125" s="55"/>
      <c r="G125" s="98"/>
      <c r="J125" s="88"/>
    </row>
    <row r="126" spans="1:13" x14ac:dyDescent="0.2">
      <c r="A126" s="178" t="s">
        <v>13</v>
      </c>
      <c r="B126" s="179"/>
      <c r="C126" s="179"/>
      <c r="D126" s="180"/>
      <c r="E126" s="197"/>
      <c r="F126" s="195">
        <v>1000</v>
      </c>
      <c r="G126" s="109"/>
      <c r="I126" s="78" t="s">
        <v>132</v>
      </c>
      <c r="J126" s="55"/>
      <c r="M126" s="119"/>
    </row>
    <row r="127" spans="1:13" x14ac:dyDescent="0.2">
      <c r="A127" s="247" t="s">
        <v>126</v>
      </c>
      <c r="B127" s="248"/>
      <c r="C127" s="248"/>
      <c r="D127" s="248"/>
      <c r="E127" s="248"/>
      <c r="F127" s="126"/>
      <c r="G127" s="98"/>
      <c r="I127" s="78" t="s">
        <v>178</v>
      </c>
      <c r="J127" s="78"/>
      <c r="M127" s="84"/>
    </row>
    <row r="128" spans="1:13" x14ac:dyDescent="0.2">
      <c r="A128" s="223" t="s">
        <v>133</v>
      </c>
      <c r="B128" s="250"/>
      <c r="C128" s="250"/>
      <c r="D128" s="250"/>
      <c r="E128" s="250"/>
      <c r="F128" s="126"/>
      <c r="G128" s="98"/>
      <c r="I128" s="78" t="s">
        <v>179</v>
      </c>
      <c r="J128" s="78"/>
      <c r="K128" s="83"/>
      <c r="L128" s="82"/>
      <c r="M128" s="84"/>
    </row>
    <row r="129" spans="1:17" ht="12.75" customHeight="1" x14ac:dyDescent="0.2">
      <c r="A129" s="223" t="s">
        <v>134</v>
      </c>
      <c r="B129" s="250"/>
      <c r="C129" s="250"/>
      <c r="D129" s="250"/>
      <c r="E129" s="250"/>
      <c r="F129" s="126"/>
      <c r="G129" s="98"/>
      <c r="I129" s="75" t="s">
        <v>135</v>
      </c>
      <c r="J129" s="78"/>
      <c r="L129" s="82"/>
      <c r="M129" s="123"/>
    </row>
    <row r="130" spans="1:17" x14ac:dyDescent="0.2">
      <c r="A130" s="223" t="s">
        <v>136</v>
      </c>
      <c r="B130" s="250"/>
      <c r="C130" s="250"/>
      <c r="D130" s="250"/>
      <c r="E130" s="250"/>
      <c r="F130" s="126"/>
      <c r="G130" s="98"/>
      <c r="J130" s="78"/>
      <c r="L130" s="82"/>
      <c r="M130" s="123"/>
    </row>
    <row r="131" spans="1:17" x14ac:dyDescent="0.2">
      <c r="A131" s="223" t="s">
        <v>137</v>
      </c>
      <c r="B131" s="250"/>
      <c r="C131" s="250"/>
      <c r="D131" s="250"/>
      <c r="E131" s="127"/>
      <c r="F131" s="126"/>
      <c r="G131" s="98"/>
      <c r="I131" s="239" t="s">
        <v>150</v>
      </c>
      <c r="J131" s="78"/>
    </row>
    <row r="132" spans="1:17" ht="12.75" customHeight="1" x14ac:dyDescent="0.2">
      <c r="A132" s="223"/>
      <c r="B132" s="250"/>
      <c r="C132" s="250"/>
      <c r="D132" s="250"/>
      <c r="E132" s="250"/>
      <c r="F132" s="126"/>
      <c r="G132" s="98"/>
      <c r="I132" s="239"/>
      <c r="J132" s="78"/>
      <c r="L132" s="82"/>
      <c r="M132" s="123"/>
    </row>
    <row r="133" spans="1:17" x14ac:dyDescent="0.2">
      <c r="A133" s="223"/>
      <c r="B133" s="250"/>
      <c r="C133" s="250"/>
      <c r="D133" s="250"/>
      <c r="E133" s="127"/>
      <c r="F133" s="126"/>
      <c r="G133" s="98"/>
      <c r="I133" s="78" t="s">
        <v>151</v>
      </c>
      <c r="J133" s="78"/>
      <c r="L133" s="82"/>
      <c r="M133" s="123"/>
    </row>
    <row r="134" spans="1:17" x14ac:dyDescent="0.2">
      <c r="A134" s="198"/>
      <c r="B134" s="199"/>
      <c r="C134" s="199"/>
      <c r="D134" s="199"/>
      <c r="E134" s="200"/>
      <c r="F134" s="126"/>
      <c r="G134" s="98"/>
      <c r="J134" s="78"/>
      <c r="L134" s="82"/>
      <c r="M134" s="123"/>
    </row>
    <row r="135" spans="1:17" x14ac:dyDescent="0.2">
      <c r="A135" s="198"/>
      <c r="B135" s="199"/>
      <c r="C135" s="199"/>
      <c r="D135" s="199"/>
      <c r="E135" s="200"/>
      <c r="F135" s="126"/>
      <c r="G135" s="98"/>
      <c r="J135" s="78"/>
      <c r="L135" s="82"/>
      <c r="M135" s="123"/>
    </row>
    <row r="136" spans="1:17" x14ac:dyDescent="0.2">
      <c r="A136" s="251"/>
      <c r="B136" s="252"/>
      <c r="C136" s="252"/>
      <c r="D136" s="252"/>
      <c r="E136" s="252"/>
      <c r="F136" s="201"/>
      <c r="G136" s="98"/>
      <c r="J136" s="78"/>
    </row>
    <row r="137" spans="1:17" x14ac:dyDescent="0.2">
      <c r="A137" s="253"/>
      <c r="B137" s="254"/>
      <c r="C137" s="254"/>
      <c r="D137" s="254"/>
      <c r="E137" s="254"/>
      <c r="F137" s="202"/>
      <c r="G137" s="98"/>
      <c r="I137" s="163"/>
      <c r="J137" s="78"/>
      <c r="K137" s="78"/>
      <c r="L137" s="78"/>
      <c r="M137" s="78"/>
      <c r="N137" s="78"/>
    </row>
    <row r="138" spans="1:17" x14ac:dyDescent="0.2">
      <c r="A138" s="191" t="s">
        <v>50</v>
      </c>
      <c r="B138" s="192"/>
      <c r="C138" s="192"/>
      <c r="D138" s="124"/>
      <c r="E138" s="124"/>
      <c r="F138" s="196">
        <f>ROUND(SUM(F127:F137),0)</f>
        <v>0</v>
      </c>
      <c r="G138" s="98"/>
      <c r="J138" s="78"/>
      <c r="K138" s="78"/>
      <c r="L138" s="78"/>
      <c r="M138" s="78"/>
      <c r="N138" s="78"/>
    </row>
    <row r="139" spans="1:17" x14ac:dyDescent="0.2">
      <c r="A139" s="80" t="s">
        <v>173</v>
      </c>
      <c r="D139" s="75"/>
      <c r="E139" s="75"/>
      <c r="F139" s="75"/>
      <c r="G139" s="98"/>
      <c r="I139"/>
      <c r="J139"/>
    </row>
    <row r="140" spans="1:17" x14ac:dyDescent="0.2">
      <c r="A140" s="80"/>
      <c r="D140" s="75"/>
      <c r="E140" s="75"/>
      <c r="F140" s="75"/>
      <c r="G140" s="98"/>
      <c r="I140"/>
      <c r="J140"/>
    </row>
    <row r="141" spans="1:17" x14ac:dyDescent="0.2">
      <c r="A141" s="239"/>
      <c r="B141" s="239"/>
      <c r="C141" s="239"/>
      <c r="D141" s="239"/>
      <c r="E141" s="239"/>
      <c r="F141" s="239"/>
      <c r="G141" s="98"/>
      <c r="I141" s="75"/>
      <c r="J141"/>
    </row>
    <row r="142" spans="1:17" x14ac:dyDescent="0.2">
      <c r="A142" s="239"/>
      <c r="B142" s="239"/>
      <c r="C142" s="239"/>
      <c r="D142" s="239"/>
      <c r="E142" s="239"/>
      <c r="F142" s="239"/>
      <c r="G142" s="98"/>
      <c r="I142" s="75"/>
      <c r="J142"/>
    </row>
    <row r="143" spans="1:17" x14ac:dyDescent="0.2">
      <c r="D143" s="75"/>
      <c r="E143" s="75"/>
      <c r="F143" s="75"/>
      <c r="G143" s="98"/>
      <c r="J143" s="78"/>
      <c r="K143" s="78"/>
      <c r="L143" s="78"/>
      <c r="M143" s="78"/>
      <c r="N143" s="78"/>
      <c r="O143" s="78"/>
      <c r="P143" s="78"/>
      <c r="Q143" s="78"/>
    </row>
    <row r="144" spans="1:17" x14ac:dyDescent="0.2">
      <c r="A144" s="185" t="s">
        <v>53</v>
      </c>
      <c r="B144" s="203"/>
      <c r="C144" s="203"/>
      <c r="D144" s="204"/>
      <c r="E144" s="45"/>
      <c r="F144" s="187">
        <v>1000</v>
      </c>
      <c r="G144" s="98"/>
      <c r="I144" s="55"/>
      <c r="L144" s="76"/>
      <c r="M144" s="2"/>
      <c r="N144" s="119"/>
    </row>
    <row r="145" spans="1:14" x14ac:dyDescent="0.2">
      <c r="A145" s="172" t="s">
        <v>141</v>
      </c>
      <c r="B145" s="120"/>
      <c r="C145" s="120"/>
      <c r="D145" s="127"/>
      <c r="E145" s="127"/>
      <c r="F145" s="126"/>
      <c r="G145" s="98"/>
      <c r="I145" s="78" t="s">
        <v>142</v>
      </c>
      <c r="J145" s="79"/>
      <c r="K145" s="53"/>
      <c r="L145" s="2"/>
      <c r="M145" s="2"/>
      <c r="N145" s="2"/>
    </row>
    <row r="146" spans="1:14" x14ac:dyDescent="0.2">
      <c r="A146" s="205"/>
      <c r="B146" s="53"/>
      <c r="C146" s="53"/>
      <c r="D146" s="2"/>
      <c r="E146" s="2"/>
      <c r="F146" s="202"/>
      <c r="G146" s="98"/>
      <c r="I146" s="78" t="s">
        <v>152</v>
      </c>
    </row>
    <row r="147" spans="1:14" x14ac:dyDescent="0.2">
      <c r="A147" s="191" t="s">
        <v>50</v>
      </c>
      <c r="B147" s="192"/>
      <c r="C147" s="192"/>
      <c r="D147" s="124"/>
      <c r="E147" s="124"/>
      <c r="F147" s="196">
        <f>ROUND(SUM(F145:F146),0)</f>
        <v>0</v>
      </c>
      <c r="G147" s="98"/>
      <c r="I147" s="210"/>
      <c r="J147" s="122"/>
      <c r="K147" s="122"/>
      <c r="L147" s="84"/>
      <c r="M147" s="84"/>
    </row>
    <row r="148" spans="1:14" x14ac:dyDescent="0.2">
      <c r="A148" s="80" t="s">
        <v>174</v>
      </c>
      <c r="B148" s="122"/>
      <c r="C148" s="122"/>
      <c r="D148" s="84"/>
      <c r="E148" s="84"/>
      <c r="F148" s="123"/>
      <c r="G148" s="98"/>
      <c r="I148" s="75"/>
    </row>
    <row r="149" spans="1:14" x14ac:dyDescent="0.2">
      <c r="B149" s="122"/>
      <c r="C149" s="122"/>
      <c r="D149" s="84"/>
      <c r="E149" s="84"/>
      <c r="F149" s="123"/>
      <c r="G149" s="98"/>
      <c r="J149" s="78"/>
    </row>
    <row r="150" spans="1:14" x14ac:dyDescent="0.2">
      <c r="A150" s="239"/>
      <c r="B150" s="239"/>
      <c r="C150" s="239"/>
      <c r="D150" s="239"/>
      <c r="E150" s="239"/>
      <c r="F150" s="239"/>
      <c r="G150" s="98"/>
      <c r="J150" s="78"/>
    </row>
    <row r="151" spans="1:14" x14ac:dyDescent="0.2">
      <c r="A151" s="80"/>
      <c r="B151" s="122"/>
      <c r="C151" s="122"/>
      <c r="D151" s="84"/>
      <c r="E151" s="84"/>
      <c r="F151" s="123"/>
      <c r="G151" s="98"/>
      <c r="J151" s="78"/>
    </row>
    <row r="152" spans="1:14" x14ac:dyDescent="0.2">
      <c r="A152" s="178" t="s">
        <v>68</v>
      </c>
      <c r="B152" s="179"/>
      <c r="C152" s="179"/>
      <c r="D152" s="180"/>
      <c r="E152" s="197"/>
      <c r="F152" s="206"/>
      <c r="G152" s="98"/>
      <c r="J152" s="78"/>
    </row>
    <row r="153" spans="1:14" x14ac:dyDescent="0.2">
      <c r="A153" s="255" t="s">
        <v>153</v>
      </c>
      <c r="B153" s="256"/>
      <c r="C153" s="256"/>
      <c r="D153" s="256"/>
      <c r="E153" s="256"/>
      <c r="F153" s="257"/>
      <c r="G153" s="98"/>
      <c r="I153" s="260" t="s">
        <v>154</v>
      </c>
      <c r="J153" s="138"/>
    </row>
    <row r="154" spans="1:14" x14ac:dyDescent="0.2">
      <c r="A154" s="238"/>
      <c r="B154" s="239"/>
      <c r="C154" s="239"/>
      <c r="D154" s="239"/>
      <c r="E154" s="239"/>
      <c r="F154" s="240"/>
      <c r="G154" s="98"/>
      <c r="I154" s="261" t="s">
        <v>155</v>
      </c>
      <c r="J154" s="78"/>
    </row>
    <row r="155" spans="1:14" x14ac:dyDescent="0.2">
      <c r="A155" s="238"/>
      <c r="B155" s="239"/>
      <c r="C155" s="239"/>
      <c r="D155" s="239"/>
      <c r="E155" s="239"/>
      <c r="F155" s="240"/>
      <c r="G155" s="98"/>
      <c r="I155" s="261" t="s">
        <v>156</v>
      </c>
      <c r="J155" s="78"/>
    </row>
    <row r="156" spans="1:14" x14ac:dyDescent="0.2">
      <c r="A156" s="238"/>
      <c r="B156" s="239"/>
      <c r="C156" s="239"/>
      <c r="D156" s="239"/>
      <c r="E156" s="239"/>
      <c r="F156" s="240"/>
      <c r="G156" s="98"/>
      <c r="J156" s="78"/>
    </row>
    <row r="157" spans="1:14" x14ac:dyDescent="0.2">
      <c r="A157" s="238"/>
      <c r="B157" s="239"/>
      <c r="C157" s="239"/>
      <c r="D157" s="239"/>
      <c r="E157" s="239"/>
      <c r="F157" s="240"/>
      <c r="G157" s="98"/>
      <c r="I157" s="138"/>
      <c r="J157" s="138"/>
    </row>
    <row r="158" spans="1:14" x14ac:dyDescent="0.2">
      <c r="A158" s="238"/>
      <c r="B158" s="239"/>
      <c r="C158" s="239"/>
      <c r="D158" s="239"/>
      <c r="E158" s="239"/>
      <c r="F158" s="240"/>
      <c r="G158" s="98"/>
      <c r="I158" s="138"/>
      <c r="J158" s="138"/>
    </row>
    <row r="159" spans="1:14" x14ac:dyDescent="0.2">
      <c r="A159" s="238"/>
      <c r="B159" s="239"/>
      <c r="C159" s="239"/>
      <c r="D159" s="239"/>
      <c r="E159" s="239"/>
      <c r="F159" s="240"/>
      <c r="G159" s="98"/>
      <c r="J159" s="78"/>
    </row>
    <row r="160" spans="1:14" x14ac:dyDescent="0.2">
      <c r="A160" s="238"/>
      <c r="B160" s="239"/>
      <c r="C160" s="239"/>
      <c r="D160" s="239"/>
      <c r="E160" s="239"/>
      <c r="F160" s="240"/>
      <c r="G160" s="98"/>
      <c r="J160" s="78"/>
    </row>
    <row r="161" spans="1:10" x14ac:dyDescent="0.2">
      <c r="A161" s="238"/>
      <c r="B161" s="239"/>
      <c r="C161" s="239"/>
      <c r="D161" s="239"/>
      <c r="E161" s="239"/>
      <c r="F161" s="240"/>
      <c r="G161" s="98"/>
      <c r="J161" s="78"/>
    </row>
    <row r="162" spans="1:10" x14ac:dyDescent="0.2">
      <c r="A162" s="238"/>
      <c r="B162" s="239"/>
      <c r="C162" s="239"/>
      <c r="D162" s="239"/>
      <c r="E162" s="239"/>
      <c r="F162" s="240"/>
      <c r="G162" s="98"/>
      <c r="J162" s="147"/>
    </row>
    <row r="163" spans="1:10" x14ac:dyDescent="0.2">
      <c r="A163" s="241"/>
      <c r="B163" s="242"/>
      <c r="C163" s="242"/>
      <c r="D163" s="242"/>
      <c r="E163" s="242"/>
      <c r="F163" s="243"/>
      <c r="G163" s="98"/>
      <c r="J163" s="78"/>
    </row>
    <row r="164" spans="1:10" ht="8.25" customHeight="1" thickBot="1" x14ac:dyDescent="0.25">
      <c r="A164" s="94"/>
      <c r="B164" s="94"/>
      <c r="C164" s="94"/>
      <c r="D164" s="95"/>
      <c r="E164" s="95"/>
      <c r="F164" s="95"/>
      <c r="G164" s="98"/>
      <c r="J164" s="78"/>
    </row>
    <row r="165" spans="1:10" x14ac:dyDescent="0.2">
      <c r="G165" s="1"/>
      <c r="J165" s="78"/>
    </row>
    <row r="166" spans="1:10" x14ac:dyDescent="0.2">
      <c r="A166" s="270" t="s">
        <v>138</v>
      </c>
      <c r="J166" s="78"/>
    </row>
  </sheetData>
  <sheetProtection formatCells="0" formatRows="0" insertRows="0"/>
  <mergeCells count="80">
    <mergeCell ref="I131:I132"/>
    <mergeCell ref="A74:F74"/>
    <mergeCell ref="A93:F93"/>
    <mergeCell ref="I58:K59"/>
    <mergeCell ref="I8:I20"/>
    <mergeCell ref="I90:I91"/>
    <mergeCell ref="A159:F159"/>
    <mergeCell ref="A160:F160"/>
    <mergeCell ref="A161:F161"/>
    <mergeCell ref="A162:F162"/>
    <mergeCell ref="A163:F163"/>
    <mergeCell ref="A154:F154"/>
    <mergeCell ref="A155:F155"/>
    <mergeCell ref="A156:F156"/>
    <mergeCell ref="A157:F157"/>
    <mergeCell ref="A158:F158"/>
    <mergeCell ref="A137:E137"/>
    <mergeCell ref="A141:F141"/>
    <mergeCell ref="A142:F142"/>
    <mergeCell ref="A150:F150"/>
    <mergeCell ref="A153:F153"/>
    <mergeCell ref="A130:E130"/>
    <mergeCell ref="A132:E132"/>
    <mergeCell ref="A133:D133"/>
    <mergeCell ref="A136:E136"/>
    <mergeCell ref="A131:D131"/>
    <mergeCell ref="A119:C119"/>
    <mergeCell ref="A124:F124"/>
    <mergeCell ref="A127:E127"/>
    <mergeCell ref="A128:E128"/>
    <mergeCell ref="A129:E129"/>
    <mergeCell ref="A109:C109"/>
    <mergeCell ref="A114:F114"/>
    <mergeCell ref="A117:C117"/>
    <mergeCell ref="A118:C118"/>
    <mergeCell ref="L103:L104"/>
    <mergeCell ref="A105:C105"/>
    <mergeCell ref="A106:C106"/>
    <mergeCell ref="A107:C107"/>
    <mergeCell ref="A108:C108"/>
    <mergeCell ref="I105:I106"/>
    <mergeCell ref="A99:F99"/>
    <mergeCell ref="A100:F100"/>
    <mergeCell ref="D103:D104"/>
    <mergeCell ref="E103:E104"/>
    <mergeCell ref="K103:K104"/>
    <mergeCell ref="A82:D82"/>
    <mergeCell ref="A83:D83"/>
    <mergeCell ref="A84:D84"/>
    <mergeCell ref="A95:F95"/>
    <mergeCell ref="A98:F98"/>
    <mergeCell ref="F11:F12"/>
    <mergeCell ref="D12:E12"/>
    <mergeCell ref="B8:F8"/>
    <mergeCell ref="B5:F5"/>
    <mergeCell ref="B6:F6"/>
    <mergeCell ref="B16:C16"/>
    <mergeCell ref="A49:B49"/>
    <mergeCell ref="A50:B50"/>
    <mergeCell ref="A52:B52"/>
    <mergeCell ref="A22:A23"/>
    <mergeCell ref="A44:A45"/>
    <mergeCell ref="A37:C37"/>
    <mergeCell ref="C34:D34"/>
    <mergeCell ref="A53:B53"/>
    <mergeCell ref="B15:C15"/>
    <mergeCell ref="D16:E16"/>
    <mergeCell ref="A11:A12"/>
    <mergeCell ref="D11:E11"/>
    <mergeCell ref="B11:C11"/>
    <mergeCell ref="B12:C12"/>
    <mergeCell ref="B18:C18"/>
    <mergeCell ref="D13:E13"/>
    <mergeCell ref="D14:E14"/>
    <mergeCell ref="D15:E15"/>
    <mergeCell ref="D17:E17"/>
    <mergeCell ref="B17:C17"/>
    <mergeCell ref="B13:C13"/>
    <mergeCell ref="B14:C14"/>
    <mergeCell ref="D18:E18"/>
  </mergeCells>
  <conditionalFormatting sqref="F56:G57">
    <cfRule type="cellIs" dxfId="7" priority="19" operator="notEqual">
      <formula>0</formula>
    </cfRule>
  </conditionalFormatting>
  <conditionalFormatting sqref="E56:E57">
    <cfRule type="cellIs" dxfId="6" priority="17" operator="notEqual">
      <formula>0</formula>
    </cfRule>
  </conditionalFormatting>
  <conditionalFormatting sqref="G91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90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2">
    <dataValidation type="decimal" operator="greaterThanOrEqual" allowBlank="1" showInputMessage="1" showErrorMessage="1" sqref="B25:D31 C52:D53 G35 C49:D50 G40" xr:uid="{00000000-0002-0000-0400-000000000000}">
      <formula1>0</formula1>
    </dataValidation>
    <dataValidation type="textLength" allowBlank="1" showInputMessage="1" showErrorMessage="1" sqref="F13:G18 B18:E18 E25:G31 F138 F36:G36 F41:G41 E49:G50 E52:G54 E56:G57 G34 F40 F39:G39 F147 F117:F120 G91 F88 F110 G32 F32:F35 F90" xr:uid="{00000000-0002-0000-0400-000001000000}">
      <formula1>10000</formula1>
      <formula2>50000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7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53" t="s">
        <v>23</v>
      </c>
      <c r="B1" s="53" t="s">
        <v>55</v>
      </c>
      <c r="C1" s="53" t="s">
        <v>56</v>
      </c>
      <c r="D1" s="53" t="s">
        <v>57</v>
      </c>
      <c r="E1" s="53" t="s">
        <v>42</v>
      </c>
      <c r="F1" s="53" t="s">
        <v>87</v>
      </c>
      <c r="G1" s="53" t="s">
        <v>88</v>
      </c>
      <c r="H1" s="53" t="s">
        <v>89</v>
      </c>
      <c r="I1" s="53" t="s">
        <v>24</v>
      </c>
      <c r="J1" s="53" t="s">
        <v>25</v>
      </c>
      <c r="K1" s="53" t="s">
        <v>26</v>
      </c>
      <c r="L1" s="53" t="s">
        <v>90</v>
      </c>
      <c r="M1" s="53" t="s">
        <v>91</v>
      </c>
      <c r="N1" s="53" t="s">
        <v>27</v>
      </c>
      <c r="O1" s="53" t="s">
        <v>92</v>
      </c>
      <c r="P1" s="53" t="s">
        <v>28</v>
      </c>
      <c r="Q1" s="53" t="s">
        <v>29</v>
      </c>
      <c r="R1" s="53" t="s">
        <v>30</v>
      </c>
      <c r="S1" s="53" t="s">
        <v>31</v>
      </c>
      <c r="T1" s="53" t="s">
        <v>32</v>
      </c>
      <c r="U1" s="53" t="s">
        <v>33</v>
      </c>
      <c r="V1" s="53" t="s">
        <v>34</v>
      </c>
      <c r="W1" s="53" t="s">
        <v>35</v>
      </c>
      <c r="X1" s="53" t="s">
        <v>36</v>
      </c>
      <c r="Y1" s="53" t="s">
        <v>37</v>
      </c>
      <c r="Z1" s="53" t="s">
        <v>54</v>
      </c>
      <c r="AA1" s="53" t="s">
        <v>43</v>
      </c>
      <c r="AB1" s="53" t="s">
        <v>38</v>
      </c>
      <c r="AC1" s="53" t="s">
        <v>39</v>
      </c>
      <c r="AD1" s="53" t="s">
        <v>40</v>
      </c>
    </row>
    <row r="2" spans="1:30" x14ac:dyDescent="0.2">
      <c r="A2" s="53" t="str">
        <f>IF('Punkt 3. Projektøkonomi'!$B$2="","",'Punkt 3. Projektøkonomi'!$B$2)</f>
        <v/>
      </c>
      <c r="B2" s="53">
        <f>IF('Punkt 3. Projektøkonomi'!$B$18="","",'Punkt 3. Projektøkonomi'!$B$18)</f>
        <v>0</v>
      </c>
      <c r="C2" s="53">
        <f>IF('Punkt 3. Projektøkonomi'!$D$18="","",'Punkt 3. Projektøkonomi'!$D$18)</f>
        <v>0</v>
      </c>
      <c r="D2" s="53" t="str">
        <f>IF('Punkt 3. Projektøkonomi'!$F$18="","",'Punkt 3. Projektøkonomi'!$F$18)</f>
        <v/>
      </c>
      <c r="E2" s="53">
        <f>IF('Punkt 3. Projektøkonomi'!$F$32="","",'Punkt 3. Projektøkonomi'!$F$32)</f>
        <v>0</v>
      </c>
      <c r="F2" s="53">
        <f>IF('Punkt 3. Projektøkonomi'!$F$33="","",'Punkt 3. Projektøkonomi'!$F$33)</f>
        <v>0</v>
      </c>
      <c r="G2" s="53">
        <f>IF('Punkt 3. Projektøkonomi'!$F$34="","",'Punkt 3. Projektøkonomi'!$F$34)</f>
        <v>0</v>
      </c>
      <c r="H2" s="53">
        <f>IF('Punkt 3. Projektøkonomi'!$F$35="","",'Punkt 3. Projektøkonomi'!$F$35)</f>
        <v>0</v>
      </c>
      <c r="I2" s="53" t="str">
        <f>IF('Punkt 3. Projektøkonomi'!$F$37="","",'Punkt 3. Projektøkonomi'!$F$37)</f>
        <v/>
      </c>
      <c r="J2" s="53" t="str">
        <f>IF('Punkt 3. Projektøkonomi'!$D$38="","",'Punkt 3. Projektøkonomi'!$D$38)</f>
        <v/>
      </c>
      <c r="K2" s="53" t="str">
        <f>IF('Punkt 3. Projektøkonomi'!$F$38="","",'Punkt 3. Projektøkonomi'!$F$38)</f>
        <v/>
      </c>
      <c r="L2" s="53">
        <f>IF('Punkt 3. Projektøkonomi'!$F$39="","",'Punkt 3. Projektøkonomi'!$F$39)</f>
        <v>0</v>
      </c>
      <c r="M2" s="53">
        <f>IF('Punkt 3. Projektøkonomi'!$F$40="","",'Punkt 3. Projektøkonomi'!$F$40)</f>
        <v>0</v>
      </c>
      <c r="N2" s="53">
        <f>IF('Punkt 3. Projektøkonomi'!$F$41="","",'Punkt 3. Projektøkonomi'!$F$41)</f>
        <v>0</v>
      </c>
      <c r="O2" s="53" t="str">
        <f>IF('Punkt 3. Projektøkonomi'!$F$42="","",'Punkt 3. Projektøkonomi'!$F$42)</f>
        <v/>
      </c>
      <c r="P2" s="53" t="str">
        <f>IF('Punkt 3. Projektøkonomi'!$A$49="","",'Punkt 3. Projektøkonomi'!$A$49)</f>
        <v/>
      </c>
      <c r="Q2" s="53" t="str">
        <f>IF('Punkt 3. Projektøkonomi'!$A$50="","",'Punkt 3. Projektøkonomi'!$A$50)</f>
        <v/>
      </c>
      <c r="R2" s="53" t="str">
        <f>IF(R1=R1,"","")</f>
        <v/>
      </c>
      <c r="S2" s="53" t="str">
        <f>IF('Punkt 3. Projektøkonomi'!$A$52="","",'Punkt 3. Projektøkonomi'!$A$52)</f>
        <v/>
      </c>
      <c r="T2" s="53" t="str">
        <f>IF('Punkt 3. Projektøkonomi'!$A$53="","",'Punkt 3. Projektøkonomi'!$A$53)</f>
        <v/>
      </c>
      <c r="U2" s="53" t="str">
        <f>IF('Punkt 3. Projektøkonomi'!$D$49="","",'Punkt 3. Projektøkonomi'!$D$49)</f>
        <v/>
      </c>
      <c r="V2" s="53" t="str">
        <f>IF('Punkt 3. Projektøkonomi'!$D$50="","",'Punkt 3. Projektøkonomi'!$D$50)</f>
        <v/>
      </c>
      <c r="W2" s="53" t="str">
        <f>IF(W1=W1,"","")</f>
        <v/>
      </c>
      <c r="X2" s="53" t="str">
        <f>IF('Punkt 3. Projektøkonomi'!$D$52="","",'Punkt 3. Projektøkonomi'!$D$52)</f>
        <v/>
      </c>
      <c r="Y2" s="53" t="str">
        <f>IF('Punkt 3. Projektøkonomi'!$D$53="","",'Punkt 3. Projektøkonomi'!$D$53)</f>
        <v/>
      </c>
      <c r="Z2" s="53" t="str">
        <f>IF('Punkt 3. Projektøkonomi'!$E$46="","",'Punkt 3. Projektøkonomi'!$E$46)</f>
        <v/>
      </c>
      <c r="AA2" s="53" t="str">
        <f>IF('Punkt 3. Projektøkonomi'!$F$46="","",'Punkt 3. Projektøkonomi'!$F$46)</f>
        <v/>
      </c>
      <c r="AB2" s="53" t="str">
        <f>IF('Punkt 3. Projektøkonomi'!$F$47="","",'Punkt 3. Projektøkonomi'!$F$47)</f>
        <v/>
      </c>
      <c r="AC2" s="53">
        <f>IF('Punkt 3. Projektøkonomi'!$F$54="","",'Punkt 3. Projektøkonomi'!$F$54)</f>
        <v>0</v>
      </c>
      <c r="AD2" s="53" t="str">
        <f>IF('Punkt 3. Projektøkonomi'!$F$60="","",'Punkt 3. Projektøkonomi'!$F$60)</f>
        <v/>
      </c>
    </row>
    <row r="5" spans="1:30" x14ac:dyDescent="0.2">
      <c r="F5" t="s">
        <v>93</v>
      </c>
      <c r="G5" t="s">
        <v>93</v>
      </c>
      <c r="H5" t="s">
        <v>93</v>
      </c>
      <c r="L5" t="s">
        <v>93</v>
      </c>
      <c r="M5" t="s">
        <v>93</v>
      </c>
      <c r="O5" t="s">
        <v>93</v>
      </c>
    </row>
    <row r="6" spans="1:30" x14ac:dyDescent="0.2">
      <c r="A6" s="53"/>
      <c r="B6" s="53"/>
      <c r="C6" s="53"/>
      <c r="D6" s="53"/>
    </row>
    <row r="7" spans="1:30" x14ac:dyDescent="0.2">
      <c r="A7" s="53"/>
      <c r="B7" s="53"/>
      <c r="C7" s="53"/>
      <c r="D7" s="53"/>
    </row>
    <row r="8" spans="1:30" x14ac:dyDescent="0.2">
      <c r="A8" s="53"/>
      <c r="B8" s="53"/>
      <c r="C8" s="53"/>
      <c r="D8" s="53"/>
    </row>
    <row r="9" spans="1:30" x14ac:dyDescent="0.2">
      <c r="A9" s="53"/>
      <c r="B9" s="53"/>
      <c r="C9" s="53"/>
      <c r="D9" s="53"/>
    </row>
    <row r="10" spans="1:30" x14ac:dyDescent="0.2">
      <c r="A10" s="53"/>
      <c r="B10" s="53"/>
      <c r="C10" s="53"/>
      <c r="D10" s="53"/>
    </row>
    <row r="11" spans="1:30" x14ac:dyDescent="0.2">
      <c r="A11" s="53"/>
      <c r="B11" s="53"/>
      <c r="C11" s="53"/>
      <c r="D11" s="53"/>
    </row>
    <row r="12" spans="1:30" x14ac:dyDescent="0.2">
      <c r="A12" s="53"/>
      <c r="B12" s="53"/>
      <c r="C12" s="53"/>
      <c r="D12" s="53"/>
    </row>
    <row r="13" spans="1:30" x14ac:dyDescent="0.2">
      <c r="A13" s="53"/>
      <c r="B13" s="53"/>
      <c r="C13" s="53"/>
      <c r="D13" s="53"/>
    </row>
    <row r="14" spans="1:30" x14ac:dyDescent="0.2">
      <c r="A14" s="53"/>
      <c r="B14" s="53"/>
      <c r="C14" s="53"/>
      <c r="D14" s="53"/>
    </row>
    <row r="15" spans="1:30" x14ac:dyDescent="0.2">
      <c r="A15" s="53"/>
      <c r="B15" s="53"/>
      <c r="C15" s="53"/>
      <c r="D15" s="53"/>
    </row>
    <row r="16" spans="1:30" x14ac:dyDescent="0.2">
      <c r="A16" s="53"/>
      <c r="B16" s="53"/>
      <c r="C16" s="53"/>
      <c r="D16" s="53"/>
    </row>
    <row r="17" spans="1:4" x14ac:dyDescent="0.2">
      <c r="A17" s="53"/>
      <c r="B17" s="53"/>
      <c r="C17" s="53"/>
      <c r="D17" s="53"/>
    </row>
    <row r="18" spans="1:4" x14ac:dyDescent="0.2">
      <c r="A18" s="53"/>
      <c r="B18" s="53"/>
      <c r="C18" s="53"/>
      <c r="D18" s="53"/>
    </row>
    <row r="19" spans="1:4" x14ac:dyDescent="0.2">
      <c r="A19" s="53"/>
      <c r="B19" s="53"/>
      <c r="C19" s="53"/>
      <c r="D19" s="53"/>
    </row>
    <row r="20" spans="1:4" x14ac:dyDescent="0.2">
      <c r="A20" s="53"/>
      <c r="B20" s="53"/>
      <c r="C20" s="53"/>
      <c r="D20" s="53"/>
    </row>
    <row r="21" spans="1:4" x14ac:dyDescent="0.2">
      <c r="A21" s="53"/>
      <c r="B21" s="53"/>
      <c r="C21" s="53"/>
      <c r="D21" s="53"/>
    </row>
    <row r="22" spans="1:4" x14ac:dyDescent="0.2">
      <c r="A22" s="53"/>
      <c r="B22" s="53"/>
      <c r="C22" s="53"/>
      <c r="D22" s="53"/>
    </row>
    <row r="23" spans="1:4" x14ac:dyDescent="0.2">
      <c r="A23" s="53"/>
      <c r="B23" s="53"/>
      <c r="C23" s="53"/>
      <c r="D23" s="53"/>
    </row>
    <row r="24" spans="1:4" x14ac:dyDescent="0.2">
      <c r="A24" s="53"/>
      <c r="B24" s="53"/>
      <c r="C24" s="53"/>
      <c r="D24" s="53"/>
    </row>
    <row r="25" spans="1:4" x14ac:dyDescent="0.2">
      <c r="A25" s="53"/>
      <c r="B25" s="53"/>
      <c r="C25" s="53"/>
      <c r="D2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3. Projektøkonomi</vt:lpstr>
      <vt:lpstr>rng_data_import</vt:lpstr>
      <vt:lpstr>rng_data_import_proj_del</vt:lpstr>
      <vt:lpstr>rng_data_import_proj_effects</vt:lpstr>
      <vt:lpstr>rng_is_application_paf</vt:lpstr>
      <vt:lpstr>'Punkt 3.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2023-04-21T12:15:36Z</cp:lastPrinted>
  <dcterms:created xsi:type="dcterms:W3CDTF">2012-01-05T13:41:42Z</dcterms:created>
  <dcterms:modified xsi:type="dcterms:W3CDTF">2023-04-21T13:13:04Z</dcterms:modified>
</cp:coreProperties>
</file>