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4. Særpuljerne - ansøgningsmateriale\4. Køkkenomstilling\2023-tilskud\"/>
    </mc:Choice>
  </mc:AlternateContent>
  <xr:revisionPtr revIDLastSave="0" documentId="13_ncr:1_{63F935E2-8850-4F28-9659-506ADA34244D}" xr6:coauthVersionLast="47" xr6:coauthVersionMax="47" xr10:uidLastSave="{00000000-0000-0000-0000-000000000000}"/>
  <bookViews>
    <workbookView xWindow="-25320" yWindow="360" windowWidth="25440" windowHeight="15390" firstSheet="2" activeTab="2" xr2:uid="{00000000-000D-0000-FFFF-FFFF00000000}"/>
  </bookViews>
  <sheets>
    <sheet name="Data_Out_Delivery" sheetId="8" state="veryHidden" r:id="rId1"/>
    <sheet name="Data_Out_Effects" sheetId="9" state="veryHidden" r:id="rId2"/>
    <sheet name="3. Projektøkonomi 2023 " sheetId="1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2">'3. Projektøkonomi 2023 '!$A$1:$F$165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4" i="1" l="1"/>
  <c r="F23" i="1"/>
  <c r="F24" i="1"/>
  <c r="F25" i="1"/>
  <c r="F26" i="1"/>
  <c r="F27" i="1"/>
  <c r="F28" i="1"/>
  <c r="F29" i="1"/>
  <c r="F30" i="1"/>
  <c r="F110" i="1"/>
  <c r="F111" i="1"/>
  <c r="F112" i="1"/>
  <c r="F113" i="1"/>
  <c r="F114" i="1"/>
  <c r="F115" i="1"/>
  <c r="F31" i="1"/>
  <c r="F134" i="1"/>
  <c r="F33" i="1"/>
  <c r="F34" i="1"/>
  <c r="F35" i="1"/>
  <c r="F36" i="1"/>
  <c r="F37" i="1"/>
  <c r="F143" i="1"/>
  <c r="F38" i="1"/>
  <c r="E38" i="1"/>
  <c r="E62" i="1"/>
  <c r="D71" i="1"/>
  <c r="F92" i="1"/>
  <c r="E69" i="1"/>
  <c r="E71" i="1"/>
  <c r="D69" i="1"/>
  <c r="E64" i="1"/>
  <c r="G2" i="4"/>
  <c r="F2" i="4"/>
  <c r="H2" i="4"/>
  <c r="I2" i="4"/>
  <c r="F47" i="1"/>
  <c r="F48" i="1"/>
  <c r="F50" i="1"/>
  <c r="E50" i="1"/>
  <c r="F51" i="1"/>
  <c r="P2" i="9"/>
  <c r="P1" i="9"/>
  <c r="L1" i="9"/>
  <c r="M2" i="9"/>
  <c r="J2" i="9"/>
  <c r="L2" i="9"/>
  <c r="N2" i="9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K3" i="9"/>
  <c r="M3" i="9"/>
  <c r="J3" i="9"/>
  <c r="M4" i="9"/>
  <c r="J4" i="9"/>
  <c r="M5" i="9"/>
  <c r="J5" i="9"/>
  <c r="M6" i="9"/>
  <c r="J6" i="9"/>
  <c r="L3" i="9"/>
  <c r="L4" i="9"/>
  <c r="L5" i="9"/>
  <c r="L6" i="9"/>
  <c r="M7" i="9"/>
  <c r="J7" i="9"/>
  <c r="L7" i="9"/>
  <c r="M8" i="9"/>
  <c r="J8" i="9"/>
  <c r="L8" i="9"/>
  <c r="M9" i="9"/>
  <c r="J9" i="9"/>
  <c r="L9" i="9"/>
  <c r="M10" i="9"/>
  <c r="J10" i="9"/>
  <c r="L10" i="9"/>
  <c r="M11" i="9"/>
  <c r="J11" i="9"/>
  <c r="L11" i="9"/>
  <c r="M12" i="9"/>
  <c r="J12" i="9"/>
  <c r="L12" i="9"/>
  <c r="M13" i="9"/>
  <c r="J13" i="9"/>
  <c r="L13" i="9"/>
  <c r="M14" i="9"/>
  <c r="J14" i="9"/>
  <c r="L14" i="9"/>
  <c r="M15" i="9"/>
  <c r="J15" i="9"/>
  <c r="L15" i="9"/>
  <c r="M16" i="9"/>
  <c r="J16" i="9"/>
  <c r="L16" i="9"/>
  <c r="M17" i="9"/>
  <c r="J17" i="9"/>
  <c r="L17" i="9"/>
  <c r="M18" i="9"/>
  <c r="J18" i="9"/>
  <c r="L18" i="9"/>
  <c r="M19" i="9"/>
  <c r="J19" i="9"/>
  <c r="L19" i="9"/>
  <c r="M20" i="9"/>
  <c r="J20" i="9"/>
  <c r="L20" i="9"/>
  <c r="M21" i="9"/>
  <c r="J21" i="9"/>
  <c r="L21" i="9"/>
  <c r="M22" i="9"/>
  <c r="J22" i="9"/>
  <c r="L22" i="9"/>
  <c r="M23" i="9"/>
  <c r="J23" i="9"/>
  <c r="L23" i="9"/>
  <c r="M24" i="9"/>
  <c r="J24" i="9"/>
  <c r="L24" i="9"/>
  <c r="M25" i="9"/>
  <c r="J25" i="9"/>
  <c r="L25" i="9"/>
  <c r="M26" i="9"/>
  <c r="J26" i="9"/>
  <c r="L26" i="9"/>
  <c r="M27" i="9"/>
  <c r="J27" i="9"/>
  <c r="L27" i="9"/>
  <c r="M28" i="9"/>
  <c r="J28" i="9"/>
  <c r="L28" i="9"/>
  <c r="M29" i="9"/>
  <c r="J29" i="9"/>
  <c r="L29" i="9"/>
  <c r="M30" i="9"/>
  <c r="J30" i="9"/>
  <c r="L30" i="9"/>
  <c r="M31" i="9"/>
  <c r="J31" i="9"/>
  <c r="L31" i="9"/>
  <c r="M32" i="9"/>
  <c r="J32" i="9"/>
  <c r="L32" i="9"/>
  <c r="M33" i="9"/>
  <c r="J33" i="9"/>
  <c r="L33" i="9"/>
  <c r="M34" i="9"/>
  <c r="J34" i="9"/>
  <c r="L34" i="9"/>
  <c r="M35" i="9"/>
  <c r="J35" i="9"/>
  <c r="L35" i="9"/>
  <c r="M36" i="9"/>
  <c r="J36" i="9"/>
  <c r="L36" i="9"/>
  <c r="M37" i="9"/>
  <c r="J37" i="9"/>
  <c r="L37" i="9"/>
  <c r="M38" i="9"/>
  <c r="J38" i="9"/>
  <c r="L38" i="9"/>
  <c r="M39" i="9"/>
  <c r="J39" i="9"/>
  <c r="L39" i="9"/>
  <c r="M40" i="9"/>
  <c r="J40" i="9"/>
  <c r="L40" i="9"/>
  <c r="M41" i="9"/>
  <c r="J41" i="9"/>
  <c r="L41" i="9"/>
  <c r="M42" i="9"/>
  <c r="J42" i="9"/>
  <c r="L42" i="9"/>
  <c r="M43" i="9"/>
  <c r="J43" i="9"/>
  <c r="L43" i="9"/>
  <c r="M44" i="9"/>
  <c r="J44" i="9"/>
  <c r="L44" i="9"/>
  <c r="M45" i="9"/>
  <c r="J45" i="9"/>
  <c r="L45" i="9"/>
  <c r="M46" i="9"/>
  <c r="J46" i="9"/>
  <c r="L46" i="9"/>
  <c r="M47" i="9"/>
  <c r="J47" i="9"/>
  <c r="L47" i="9"/>
  <c r="M48" i="9"/>
  <c r="J48" i="9"/>
  <c r="L48" i="9"/>
  <c r="M49" i="9"/>
  <c r="J49" i="9"/>
  <c r="L49" i="9"/>
  <c r="M50" i="9"/>
  <c r="J50" i="9"/>
  <c r="L50" i="9"/>
  <c r="M51" i="9"/>
  <c r="J51" i="9"/>
  <c r="L51" i="9"/>
  <c r="M52" i="9"/>
  <c r="J52" i="9"/>
  <c r="L52" i="9"/>
  <c r="M53" i="9"/>
  <c r="J53" i="9"/>
  <c r="L53" i="9"/>
  <c r="M54" i="9"/>
  <c r="J54" i="9"/>
  <c r="L54" i="9"/>
  <c r="M55" i="9"/>
  <c r="J55" i="9"/>
  <c r="L55" i="9"/>
  <c r="M56" i="9"/>
  <c r="J56" i="9"/>
  <c r="L56" i="9"/>
  <c r="M57" i="9"/>
  <c r="J57" i="9"/>
  <c r="L57" i="9"/>
  <c r="M58" i="9"/>
  <c r="J58" i="9"/>
  <c r="L58" i="9"/>
  <c r="M59" i="9"/>
  <c r="J59" i="9"/>
  <c r="L59" i="9"/>
  <c r="M60" i="9"/>
  <c r="J60" i="9"/>
  <c r="L60" i="9"/>
  <c r="M61" i="9"/>
  <c r="J61" i="9"/>
  <c r="L61" i="9"/>
  <c r="M62" i="9"/>
  <c r="J62" i="9"/>
  <c r="L62" i="9"/>
  <c r="M63" i="9"/>
  <c r="J63" i="9"/>
  <c r="L63" i="9"/>
  <c r="M64" i="9"/>
  <c r="J64" i="9"/>
  <c r="L64" i="9"/>
  <c r="M65" i="9"/>
  <c r="J65" i="9"/>
  <c r="L65" i="9"/>
  <c r="M66" i="9"/>
  <c r="J66" i="9"/>
  <c r="L66" i="9"/>
  <c r="M67" i="9"/>
  <c r="J67" i="9"/>
  <c r="L67" i="9"/>
  <c r="M68" i="9"/>
  <c r="J68" i="9"/>
  <c r="L68" i="9"/>
  <c r="M69" i="9"/>
  <c r="J69" i="9"/>
  <c r="L69" i="9"/>
  <c r="M70" i="9"/>
  <c r="J70" i="9"/>
  <c r="L70" i="9"/>
  <c r="M71" i="9"/>
  <c r="J71" i="9"/>
  <c r="L71" i="9"/>
  <c r="M72" i="9"/>
  <c r="J72" i="9"/>
  <c r="L72" i="9"/>
  <c r="M73" i="9"/>
  <c r="J73" i="9"/>
  <c r="L73" i="9"/>
  <c r="M74" i="9"/>
  <c r="J74" i="9"/>
  <c r="L74" i="9"/>
  <c r="M75" i="9"/>
  <c r="J75" i="9"/>
  <c r="L75" i="9"/>
  <c r="M76" i="9"/>
  <c r="J76" i="9"/>
  <c r="L76" i="9"/>
  <c r="M77" i="9"/>
  <c r="J77" i="9"/>
  <c r="L77" i="9"/>
  <c r="M78" i="9"/>
  <c r="J78" i="9"/>
  <c r="L78" i="9"/>
  <c r="M79" i="9"/>
  <c r="J79" i="9"/>
  <c r="L79" i="9"/>
  <c r="M80" i="9"/>
  <c r="J80" i="9"/>
  <c r="L80" i="9"/>
  <c r="M81" i="9"/>
  <c r="J81" i="9"/>
  <c r="L81" i="9"/>
  <c r="M82" i="9"/>
  <c r="J82" i="9"/>
  <c r="L82" i="9"/>
  <c r="M83" i="9"/>
  <c r="J83" i="9"/>
  <c r="L83" i="9"/>
  <c r="M84" i="9"/>
  <c r="J84" i="9"/>
  <c r="L84" i="9"/>
  <c r="M85" i="9"/>
  <c r="J85" i="9"/>
  <c r="L85" i="9"/>
  <c r="M86" i="9"/>
  <c r="J86" i="9"/>
  <c r="L86" i="9"/>
  <c r="M87" i="9"/>
  <c r="J87" i="9"/>
  <c r="L87" i="9"/>
  <c r="M88" i="9"/>
  <c r="J88" i="9"/>
  <c r="L88" i="9"/>
  <c r="M89" i="9"/>
  <c r="J89" i="9"/>
  <c r="L89" i="9"/>
  <c r="M90" i="9"/>
  <c r="J90" i="9"/>
  <c r="L90" i="9"/>
  <c r="M91" i="9"/>
  <c r="J91" i="9"/>
  <c r="L91" i="9"/>
  <c r="M92" i="9"/>
  <c r="J92" i="9"/>
  <c r="L92" i="9"/>
  <c r="M93" i="9"/>
  <c r="J93" i="9"/>
  <c r="L93" i="9"/>
  <c r="M94" i="9"/>
  <c r="J94" i="9"/>
  <c r="L94" i="9"/>
  <c r="M95" i="9"/>
  <c r="J95" i="9"/>
  <c r="L95" i="9"/>
  <c r="M96" i="9"/>
  <c r="J96" i="9"/>
  <c r="L96" i="9"/>
  <c r="M97" i="9"/>
  <c r="J97" i="9"/>
  <c r="L97" i="9"/>
  <c r="M98" i="9"/>
  <c r="J98" i="9"/>
  <c r="L98" i="9"/>
  <c r="M99" i="9"/>
  <c r="J99" i="9"/>
  <c r="L99" i="9"/>
  <c r="M100" i="9"/>
  <c r="J100" i="9"/>
  <c r="L100" i="9"/>
  <c r="M101" i="9"/>
  <c r="J101" i="9"/>
  <c r="L101" i="9"/>
  <c r="K4" i="9"/>
  <c r="K3" i="8"/>
  <c r="K5" i="9"/>
  <c r="L2" i="8"/>
  <c r="K4" i="8"/>
  <c r="M3" i="8"/>
  <c r="J3" i="8"/>
  <c r="M2" i="8"/>
  <c r="J2" i="8"/>
  <c r="L3" i="8"/>
  <c r="K6" i="9"/>
  <c r="K5" i="8"/>
  <c r="M4" i="8"/>
  <c r="J4" i="8"/>
  <c r="L4" i="8"/>
  <c r="D16" i="1"/>
  <c r="F16" i="1"/>
  <c r="D2" i="4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/>
  <c r="L5" i="8"/>
  <c r="K7" i="8"/>
  <c r="L6" i="8"/>
  <c r="M6" i="8"/>
  <c r="J6" i="8"/>
  <c r="M7" i="8"/>
  <c r="J7" i="8"/>
  <c r="M8" i="8"/>
  <c r="J8" i="8"/>
  <c r="M9" i="8"/>
  <c r="J9" i="8"/>
  <c r="M10" i="8"/>
  <c r="J10" i="8"/>
  <c r="L7" i="8"/>
  <c r="L8" i="8"/>
  <c r="L9" i="8"/>
  <c r="L10" i="8"/>
  <c r="M11" i="8"/>
  <c r="J11" i="8"/>
  <c r="L11" i="8"/>
  <c r="M12" i="8"/>
  <c r="J12" i="8"/>
  <c r="L12" i="8"/>
  <c r="M13" i="8"/>
  <c r="J13" i="8"/>
  <c r="L13" i="8"/>
  <c r="M14" i="8"/>
  <c r="J14" i="8"/>
  <c r="L14" i="8"/>
  <c r="M15" i="8"/>
  <c r="J15" i="8"/>
  <c r="L15" i="8"/>
  <c r="M16" i="8"/>
  <c r="J16" i="8"/>
  <c r="L16" i="8"/>
  <c r="M17" i="8"/>
  <c r="J17" i="8"/>
  <c r="L17" i="8"/>
  <c r="M18" i="8"/>
  <c r="J18" i="8"/>
  <c r="L18" i="8"/>
  <c r="M19" i="8"/>
  <c r="J19" i="8"/>
  <c r="L19" i="8"/>
  <c r="M20" i="8"/>
  <c r="J20" i="8"/>
  <c r="L20" i="8"/>
  <c r="M21" i="8"/>
  <c r="J21" i="8"/>
  <c r="L21" i="8"/>
  <c r="M22" i="8"/>
  <c r="J22" i="8"/>
  <c r="L22" i="8"/>
  <c r="M23" i="8"/>
  <c r="J23" i="8"/>
  <c r="L23" i="8"/>
  <c r="M24" i="8"/>
  <c r="J24" i="8"/>
  <c r="L24" i="8"/>
  <c r="M25" i="8"/>
  <c r="J25" i="8"/>
  <c r="L25" i="8"/>
  <c r="M26" i="8"/>
  <c r="J26" i="8"/>
  <c r="L26" i="8"/>
  <c r="M27" i="8"/>
  <c r="J27" i="8"/>
  <c r="L27" i="8"/>
  <c r="M28" i="8"/>
  <c r="J28" i="8"/>
  <c r="L28" i="8"/>
  <c r="M29" i="8"/>
  <c r="J29" i="8"/>
  <c r="L29" i="8"/>
  <c r="M30" i="8"/>
  <c r="J30" i="8"/>
  <c r="L30" i="8"/>
  <c r="M31" i="8"/>
  <c r="J31" i="8"/>
  <c r="L31" i="8"/>
  <c r="M32" i="8"/>
  <c r="J32" i="8"/>
  <c r="L32" i="8"/>
  <c r="M33" i="8"/>
  <c r="J33" i="8"/>
  <c r="L33" i="8"/>
  <c r="M34" i="8"/>
  <c r="J34" i="8"/>
  <c r="L34" i="8"/>
  <c r="M35" i="8"/>
  <c r="J35" i="8"/>
  <c r="L35" i="8"/>
  <c r="M36" i="8"/>
  <c r="J36" i="8"/>
  <c r="L36" i="8"/>
  <c r="M37" i="8"/>
  <c r="J37" i="8"/>
  <c r="L37" i="8"/>
  <c r="M38" i="8"/>
  <c r="J38" i="8"/>
  <c r="L38" i="8"/>
  <c r="M39" i="8"/>
  <c r="J39" i="8"/>
  <c r="L39" i="8"/>
  <c r="M40" i="8"/>
  <c r="J40" i="8"/>
  <c r="L40" i="8"/>
  <c r="M41" i="8"/>
  <c r="J41" i="8"/>
  <c r="L41" i="8"/>
  <c r="M42" i="8"/>
  <c r="J42" i="8"/>
  <c r="L42" i="8"/>
  <c r="M43" i="8"/>
  <c r="J43" i="8"/>
  <c r="L43" i="8"/>
  <c r="M44" i="8"/>
  <c r="J44" i="8"/>
  <c r="L44" i="8"/>
  <c r="M45" i="8"/>
  <c r="J45" i="8"/>
  <c r="L45" i="8"/>
  <c r="M46" i="8"/>
  <c r="J46" i="8"/>
  <c r="L46" i="8"/>
  <c r="M47" i="8"/>
  <c r="J47" i="8"/>
  <c r="L47" i="8"/>
  <c r="M48" i="8"/>
  <c r="J48" i="8"/>
  <c r="L48" i="8"/>
  <c r="M49" i="8"/>
  <c r="J49" i="8"/>
  <c r="L49" i="8"/>
  <c r="M50" i="8"/>
  <c r="J50" i="8"/>
  <c r="L50" i="8"/>
  <c r="M51" i="8"/>
  <c r="J51" i="8"/>
  <c r="L51" i="8"/>
  <c r="M52" i="8"/>
  <c r="J52" i="8"/>
  <c r="L52" i="8"/>
  <c r="M53" i="8"/>
  <c r="J53" i="8"/>
  <c r="L53" i="8"/>
  <c r="M54" i="8"/>
  <c r="J54" i="8"/>
  <c r="L54" i="8"/>
  <c r="M55" i="8"/>
  <c r="J55" i="8"/>
  <c r="L55" i="8"/>
  <c r="M56" i="8"/>
  <c r="J56" i="8"/>
  <c r="L56" i="8"/>
  <c r="M57" i="8"/>
  <c r="J57" i="8"/>
  <c r="L57" i="8"/>
  <c r="M58" i="8"/>
  <c r="J58" i="8"/>
  <c r="L58" i="8"/>
  <c r="M59" i="8"/>
  <c r="J59" i="8"/>
  <c r="L59" i="8"/>
  <c r="M60" i="8"/>
  <c r="J60" i="8"/>
  <c r="L60" i="8"/>
  <c r="M61" i="8"/>
  <c r="J61" i="8"/>
  <c r="L61" i="8"/>
  <c r="M62" i="8"/>
  <c r="J62" i="8"/>
  <c r="L62" i="8"/>
  <c r="M63" i="8"/>
  <c r="J63" i="8"/>
  <c r="L63" i="8"/>
  <c r="M64" i="8"/>
  <c r="J64" i="8"/>
  <c r="L64" i="8"/>
  <c r="M65" i="8"/>
  <c r="J65" i="8"/>
  <c r="L65" i="8"/>
  <c r="M66" i="8"/>
  <c r="J66" i="8"/>
  <c r="L66" i="8"/>
  <c r="M67" i="8"/>
  <c r="J67" i="8"/>
  <c r="L67" i="8"/>
  <c r="M68" i="8"/>
  <c r="J68" i="8"/>
  <c r="L68" i="8"/>
  <c r="M69" i="8"/>
  <c r="J69" i="8"/>
  <c r="L69" i="8"/>
  <c r="M70" i="8"/>
  <c r="J70" i="8"/>
  <c r="L70" i="8"/>
  <c r="M71" i="8"/>
  <c r="J71" i="8"/>
  <c r="L71" i="8"/>
  <c r="M72" i="8"/>
  <c r="J72" i="8"/>
  <c r="L72" i="8"/>
  <c r="M73" i="8"/>
  <c r="J73" i="8"/>
  <c r="L73" i="8"/>
  <c r="M74" i="8"/>
  <c r="J74" i="8"/>
  <c r="L74" i="8"/>
  <c r="M75" i="8"/>
  <c r="J75" i="8"/>
  <c r="L75" i="8"/>
  <c r="M76" i="8"/>
  <c r="J76" i="8"/>
  <c r="L76" i="8"/>
  <c r="M77" i="8"/>
  <c r="J77" i="8"/>
  <c r="L77" i="8"/>
  <c r="M78" i="8"/>
  <c r="J78" i="8"/>
  <c r="L78" i="8"/>
  <c r="M79" i="8"/>
  <c r="J79" i="8"/>
  <c r="L79" i="8"/>
  <c r="M80" i="8"/>
  <c r="J80" i="8"/>
  <c r="L80" i="8"/>
  <c r="M81" i="8"/>
  <c r="J81" i="8"/>
  <c r="L81" i="8"/>
  <c r="M82" i="8"/>
  <c r="J82" i="8"/>
  <c r="L82" i="8"/>
  <c r="M83" i="8"/>
  <c r="J83" i="8"/>
  <c r="L83" i="8"/>
  <c r="M84" i="8"/>
  <c r="J84" i="8"/>
  <c r="L84" i="8"/>
  <c r="M85" i="8"/>
  <c r="J85" i="8"/>
  <c r="L85" i="8"/>
  <c r="M86" i="8"/>
  <c r="J86" i="8"/>
  <c r="L86" i="8"/>
  <c r="M87" i="8"/>
  <c r="J87" i="8"/>
  <c r="L87" i="8"/>
  <c r="M88" i="8"/>
  <c r="J88" i="8"/>
  <c r="L88" i="8"/>
  <c r="M89" i="8"/>
  <c r="J89" i="8"/>
  <c r="L89" i="8"/>
  <c r="M90" i="8"/>
  <c r="J90" i="8"/>
  <c r="L90" i="8"/>
  <c r="M91" i="8"/>
  <c r="J91" i="8"/>
  <c r="L91" i="8"/>
  <c r="M92" i="8"/>
  <c r="J92" i="8"/>
  <c r="L92" i="8"/>
  <c r="M93" i="8"/>
  <c r="J93" i="8"/>
  <c r="L93" i="8"/>
  <c r="M94" i="8"/>
  <c r="J94" i="8"/>
  <c r="L94" i="8"/>
  <c r="M95" i="8"/>
  <c r="J95" i="8"/>
  <c r="L95" i="8"/>
  <c r="M96" i="8"/>
  <c r="J96" i="8"/>
  <c r="L96" i="8"/>
  <c r="M97" i="8"/>
  <c r="J97" i="8"/>
  <c r="L97" i="8"/>
  <c r="M98" i="8"/>
  <c r="J98" i="8"/>
  <c r="L98" i="8"/>
  <c r="M99" i="8"/>
  <c r="J99" i="8"/>
  <c r="L99" i="8"/>
  <c r="M100" i="8"/>
  <c r="J100" i="8"/>
  <c r="L100" i="8"/>
  <c r="M101" i="8"/>
  <c r="J101" i="8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F11" i="1"/>
  <c r="K14" i="8"/>
  <c r="F13" i="1"/>
  <c r="K15" i="8"/>
  <c r="B16" i="1"/>
  <c r="B2" i="4"/>
  <c r="C2" i="4"/>
  <c r="E26" i="1"/>
  <c r="K16" i="8"/>
  <c r="E24" i="1"/>
  <c r="E23" i="1"/>
  <c r="K17" i="8"/>
  <c r="K2" i="4"/>
  <c r="K18" i="8"/>
  <c r="K19" i="8"/>
  <c r="K20" i="8"/>
  <c r="E27" i="1"/>
  <c r="K21" i="8"/>
  <c r="K22" i="8"/>
  <c r="E29" i="1"/>
  <c r="E28" i="1"/>
  <c r="E25" i="1"/>
  <c r="K23" i="8"/>
  <c r="F15" i="1"/>
  <c r="K24" i="8"/>
  <c r="F14" i="1"/>
  <c r="F12" i="1"/>
  <c r="K25" i="8"/>
  <c r="E51" i="1"/>
  <c r="K26" i="8"/>
  <c r="E47" i="1"/>
  <c r="F52" i="1"/>
  <c r="E44" i="1"/>
  <c r="Z2" i="4"/>
  <c r="E45" i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B77" i="9"/>
  <c r="B71" i="9"/>
  <c r="B66" i="9"/>
  <c r="B45" i="9"/>
  <c r="B30" i="9"/>
  <c r="B15" i="9"/>
  <c r="A33" i="9"/>
  <c r="C33" i="9"/>
  <c r="A53" i="9"/>
  <c r="C53" i="9"/>
  <c r="A55" i="9"/>
  <c r="C55" i="9"/>
  <c r="A56" i="9"/>
  <c r="A78" i="9"/>
  <c r="C78" i="9"/>
  <c r="A99" i="9"/>
  <c r="C99" i="9"/>
  <c r="A32" i="9"/>
  <c r="C32" i="9"/>
  <c r="A45" i="9"/>
  <c r="C45" i="9"/>
  <c r="A47" i="9"/>
  <c r="C47" i="9"/>
  <c r="A63" i="9"/>
  <c r="C63" i="9"/>
  <c r="A31" i="9"/>
  <c r="C31" i="9"/>
  <c r="A65" i="9"/>
  <c r="A39" i="9"/>
  <c r="C39" i="9"/>
  <c r="A34" i="9"/>
  <c r="C34" i="9"/>
  <c r="A27" i="9"/>
  <c r="C27" i="9"/>
  <c r="A29" i="9"/>
  <c r="A42" i="9"/>
  <c r="C42" i="9"/>
  <c r="A69" i="9"/>
  <c r="C69" i="9"/>
  <c r="A30" i="9"/>
  <c r="C30" i="9"/>
  <c r="A23" i="9"/>
  <c r="B95" i="9"/>
  <c r="B64" i="9"/>
  <c r="A76" i="9"/>
  <c r="C76" i="9"/>
  <c r="A80" i="9"/>
  <c r="C80" i="9"/>
  <c r="A82" i="9"/>
  <c r="C82" i="9"/>
  <c r="A24" i="9"/>
  <c r="C24" i="9"/>
  <c r="A60" i="9"/>
  <c r="C60" i="9"/>
  <c r="A25" i="9"/>
  <c r="C25" i="9"/>
  <c r="A22" i="9"/>
  <c r="C22" i="9"/>
  <c r="A93" i="9"/>
  <c r="C93" i="9"/>
  <c r="A44" i="9"/>
  <c r="C44" i="9"/>
  <c r="A90" i="9"/>
  <c r="C90" i="9"/>
  <c r="A15" i="9"/>
  <c r="C15" i="9"/>
  <c r="A75" i="9"/>
  <c r="C75" i="9"/>
  <c r="A68" i="9"/>
  <c r="C68" i="9"/>
  <c r="A71" i="9"/>
  <c r="C71" i="9"/>
  <c r="A101" i="9"/>
  <c r="C101" i="9"/>
  <c r="A95" i="9"/>
  <c r="C95" i="9"/>
  <c r="B87" i="9"/>
  <c r="B52" i="9"/>
  <c r="A72" i="9"/>
  <c r="C72" i="9"/>
  <c r="A91" i="9"/>
  <c r="C91" i="9"/>
  <c r="A87" i="9"/>
  <c r="C87" i="9"/>
  <c r="A43" i="9"/>
  <c r="C43" i="9"/>
  <c r="A50" i="9"/>
  <c r="C50" i="9"/>
  <c r="A67" i="9"/>
  <c r="C67" i="9"/>
  <c r="A41" i="9"/>
  <c r="C41" i="9"/>
  <c r="A73" i="9"/>
  <c r="C73" i="9"/>
  <c r="A9" i="9"/>
  <c r="C9" i="9"/>
  <c r="A17" i="9"/>
  <c r="C17" i="9"/>
  <c r="A48" i="9"/>
  <c r="C48" i="9"/>
  <c r="A36" i="9"/>
  <c r="C36" i="9"/>
  <c r="A79" i="9"/>
  <c r="C79" i="9"/>
  <c r="A92" i="9"/>
  <c r="C92" i="9"/>
  <c r="A16" i="9"/>
  <c r="C16" i="9"/>
  <c r="A12" i="9"/>
  <c r="C12" i="9"/>
  <c r="A10" i="9"/>
  <c r="C10" i="9"/>
  <c r="A14" i="9"/>
  <c r="C14" i="9"/>
  <c r="A96" i="9"/>
  <c r="C96" i="9"/>
  <c r="A19" i="9"/>
  <c r="C19" i="9"/>
  <c r="A98" i="9"/>
  <c r="C98" i="9"/>
  <c r="B86" i="9"/>
  <c r="A74" i="9"/>
  <c r="C74" i="9"/>
  <c r="A11" i="9"/>
  <c r="C11" i="9"/>
  <c r="A52" i="9"/>
  <c r="C52" i="9"/>
  <c r="A70" i="9"/>
  <c r="C70" i="9"/>
  <c r="B81" i="9"/>
  <c r="B41" i="9"/>
  <c r="A83" i="9"/>
  <c r="C83" i="9"/>
  <c r="A85" i="9"/>
  <c r="C85" i="9"/>
  <c r="A84" i="9"/>
  <c r="C84" i="9"/>
  <c r="A66" i="9"/>
  <c r="C66" i="9"/>
  <c r="A49" i="9"/>
  <c r="C49" i="9"/>
  <c r="A20" i="9"/>
  <c r="C20" i="9"/>
  <c r="A58" i="9"/>
  <c r="C58" i="9"/>
  <c r="A59" i="9"/>
  <c r="C59" i="9"/>
  <c r="A81" i="9"/>
  <c r="C81" i="9"/>
  <c r="A13" i="9"/>
  <c r="C13" i="9"/>
  <c r="A26" i="9"/>
  <c r="C26" i="9"/>
  <c r="A38" i="9"/>
  <c r="C38" i="9"/>
  <c r="A51" i="9"/>
  <c r="C51" i="9"/>
  <c r="A64" i="9"/>
  <c r="C64" i="9"/>
  <c r="A28" i="9"/>
  <c r="C28" i="9"/>
  <c r="A37" i="9"/>
  <c r="C37" i="9"/>
  <c r="A35" i="9"/>
  <c r="C35" i="9"/>
  <c r="A54" i="9"/>
  <c r="C54" i="9"/>
  <c r="A97" i="9"/>
  <c r="C97" i="9"/>
  <c r="A21" i="9"/>
  <c r="C21" i="9"/>
  <c r="B73" i="9"/>
  <c r="B22" i="9"/>
  <c r="A88" i="9"/>
  <c r="C88" i="9"/>
  <c r="A100" i="9"/>
  <c r="C100" i="9"/>
  <c r="A40" i="9"/>
  <c r="C40" i="9"/>
  <c r="A86" i="9"/>
  <c r="C86" i="9"/>
  <c r="A89" i="9"/>
  <c r="C89" i="9"/>
  <c r="A62" i="9"/>
  <c r="C62" i="9"/>
  <c r="A46" i="9"/>
  <c r="C46" i="9"/>
  <c r="A57" i="9"/>
  <c r="C57" i="9"/>
  <c r="A94" i="9"/>
  <c r="C94" i="9"/>
  <c r="A61" i="9"/>
  <c r="C61" i="9"/>
  <c r="A18" i="9"/>
  <c r="C18" i="9"/>
  <c r="B96" i="9"/>
  <c r="B90" i="9"/>
  <c r="B80" i="9"/>
  <c r="B70" i="9"/>
  <c r="B62" i="9"/>
  <c r="B55" i="9"/>
  <c r="B48" i="9"/>
  <c r="B38" i="9"/>
  <c r="B31" i="9"/>
  <c r="B23" i="9"/>
  <c r="B14" i="9"/>
  <c r="B5" i="9"/>
  <c r="B91" i="9"/>
  <c r="B85" i="9"/>
  <c r="B78" i="9"/>
  <c r="B69" i="9"/>
  <c r="B61" i="9"/>
  <c r="B53" i="9"/>
  <c r="B46" i="9"/>
  <c r="B37" i="9"/>
  <c r="B29" i="9"/>
  <c r="B20" i="9"/>
  <c r="B13" i="9"/>
  <c r="B93" i="9"/>
  <c r="B84" i="9"/>
  <c r="B75" i="9"/>
  <c r="B68" i="9"/>
  <c r="B59" i="9"/>
  <c r="B54" i="9"/>
  <c r="B43" i="9"/>
  <c r="B36" i="9"/>
  <c r="B28" i="9"/>
  <c r="B21" i="9"/>
  <c r="B10" i="9"/>
  <c r="B92" i="9"/>
  <c r="B83" i="9"/>
  <c r="B76" i="9"/>
  <c r="B67" i="9"/>
  <c r="B60" i="9"/>
  <c r="B50" i="9"/>
  <c r="B44" i="9"/>
  <c r="B35" i="9"/>
  <c r="B27" i="9"/>
  <c r="B19" i="9"/>
  <c r="B12" i="9"/>
  <c r="B57" i="9"/>
  <c r="B51" i="9"/>
  <c r="B42" i="9"/>
  <c r="B32" i="9"/>
  <c r="B26" i="9"/>
  <c r="B18" i="9"/>
  <c r="B11" i="9"/>
  <c r="C65" i="9"/>
  <c r="B89" i="9"/>
  <c r="B79" i="9"/>
  <c r="B74" i="9"/>
  <c r="B63" i="9"/>
  <c r="B56" i="9"/>
  <c r="B47" i="9"/>
  <c r="B40" i="9"/>
  <c r="B34" i="9"/>
  <c r="B25" i="9"/>
  <c r="B17" i="9"/>
  <c r="B7" i="9"/>
  <c r="B88" i="9"/>
  <c r="B82" i="9"/>
  <c r="B72" i="9"/>
  <c r="B65" i="9"/>
  <c r="B58" i="9"/>
  <c r="B49" i="9"/>
  <c r="B39" i="9"/>
  <c r="B33" i="9"/>
  <c r="B24" i="9"/>
  <c r="B16" i="9"/>
  <c r="B6" i="9"/>
  <c r="B8" i="9"/>
  <c r="B4" i="9"/>
  <c r="B9" i="9"/>
  <c r="C56" i="9"/>
  <c r="C23" i="9"/>
  <c r="C29" i="9"/>
  <c r="B3" i="9"/>
  <c r="B2" i="9"/>
  <c r="B97" i="9"/>
  <c r="B94" i="9"/>
  <c r="B100" i="9"/>
  <c r="B98" i="9"/>
  <c r="B99" i="9"/>
  <c r="B101" i="9"/>
  <c r="A6" i="8"/>
  <c r="C6" i="8"/>
  <c r="A22" i="8"/>
  <c r="C22" i="8"/>
  <c r="B46" i="8"/>
  <c r="B5" i="8"/>
  <c r="B67" i="8"/>
  <c r="A61" i="8"/>
  <c r="C61" i="8"/>
  <c r="B8" i="8"/>
  <c r="B63" i="8"/>
  <c r="A40" i="8"/>
  <c r="C40" i="8"/>
  <c r="B77" i="8"/>
  <c r="A31" i="8"/>
  <c r="C31" i="8"/>
  <c r="B42" i="8"/>
  <c r="A81" i="8"/>
  <c r="C81" i="8"/>
  <c r="B73" i="8"/>
  <c r="A96" i="8"/>
  <c r="C96" i="8"/>
  <c r="B66" i="8"/>
  <c r="B78" i="8"/>
  <c r="A14" i="8"/>
  <c r="C14" i="8"/>
  <c r="A89" i="8"/>
  <c r="C89" i="8"/>
  <c r="A88" i="8"/>
  <c r="C88" i="8"/>
  <c r="A47" i="8"/>
  <c r="C47" i="8"/>
  <c r="B21" i="8"/>
  <c r="B35" i="8"/>
  <c r="A74" i="8"/>
  <c r="C74" i="8"/>
  <c r="A72" i="8"/>
  <c r="C72" i="8"/>
  <c r="A8" i="8"/>
  <c r="C8" i="8"/>
  <c r="B16" i="8"/>
  <c r="A32" i="8"/>
  <c r="C32" i="8"/>
  <c r="B10" i="8"/>
  <c r="A30" i="8"/>
  <c r="C30" i="8"/>
  <c r="B39" i="8"/>
  <c r="A33" i="8"/>
  <c r="C33" i="8"/>
  <c r="A13" i="8"/>
  <c r="C13" i="8"/>
  <c r="B20" i="8"/>
  <c r="B24" i="8"/>
  <c r="B45" i="8"/>
  <c r="A85" i="8"/>
  <c r="C85" i="8"/>
  <c r="B6" i="8"/>
  <c r="A63" i="8"/>
  <c r="C63" i="8"/>
  <c r="B80" i="8"/>
  <c r="A10" i="8"/>
  <c r="C10" i="8"/>
  <c r="A65" i="8"/>
  <c r="C65" i="8"/>
  <c r="B93" i="8"/>
  <c r="B38" i="8"/>
  <c r="A98" i="8"/>
  <c r="C98" i="8"/>
  <c r="A70" i="8"/>
  <c r="C70" i="8"/>
  <c r="B49" i="8"/>
  <c r="A43" i="8"/>
  <c r="C43" i="8"/>
  <c r="A73" i="8"/>
  <c r="C73" i="8"/>
  <c r="B68" i="8"/>
  <c r="B17" i="8"/>
  <c r="B36" i="8"/>
  <c r="B7" i="8"/>
  <c r="B30" i="8"/>
  <c r="A82" i="8"/>
  <c r="C82" i="8"/>
  <c r="B75" i="8"/>
  <c r="A46" i="8"/>
  <c r="C46" i="8"/>
  <c r="A94" i="8"/>
  <c r="C94" i="8"/>
  <c r="A79" i="8"/>
  <c r="C79" i="8"/>
  <c r="B12" i="8"/>
  <c r="A35" i="8"/>
  <c r="C35" i="8"/>
  <c r="A56" i="8"/>
  <c r="C56" i="8"/>
  <c r="A23" i="8"/>
  <c r="C23" i="8"/>
  <c r="B41" i="8"/>
  <c r="A12" i="8"/>
  <c r="C12" i="8"/>
  <c r="A58" i="8"/>
  <c r="C58" i="8"/>
  <c r="A29" i="8"/>
  <c r="C29" i="8"/>
  <c r="B14" i="8"/>
  <c r="A16" i="8"/>
  <c r="C16" i="8"/>
  <c r="A90" i="8"/>
  <c r="C90" i="8"/>
  <c r="A62" i="8"/>
  <c r="C62" i="8"/>
  <c r="A71" i="8"/>
  <c r="C71" i="8"/>
  <c r="B9" i="8"/>
  <c r="B88" i="8"/>
  <c r="A26" i="8"/>
  <c r="C26" i="8"/>
  <c r="A69" i="8"/>
  <c r="C69" i="8"/>
  <c r="A76" i="8"/>
  <c r="C76" i="8"/>
  <c r="B11" i="8"/>
  <c r="B15" i="8"/>
  <c r="A39" i="8"/>
  <c r="C39" i="8"/>
  <c r="B26" i="8"/>
  <c r="B61" i="8"/>
  <c r="A38" i="8"/>
  <c r="C38" i="8"/>
  <c r="B50" i="8"/>
  <c r="A95" i="8"/>
  <c r="C95" i="8"/>
  <c r="B84" i="8"/>
  <c r="A60" i="8"/>
  <c r="C60" i="8"/>
  <c r="B60" i="8"/>
  <c r="A9" i="8"/>
  <c r="C9" i="8"/>
  <c r="A44" i="8"/>
  <c r="C44" i="8"/>
  <c r="B70" i="8"/>
  <c r="A50" i="8"/>
  <c r="C50" i="8"/>
  <c r="B54" i="8"/>
  <c r="B100" i="8"/>
  <c r="B90" i="8"/>
  <c r="A92" i="8"/>
  <c r="C92" i="8"/>
  <c r="B91" i="8"/>
  <c r="A55" i="8"/>
  <c r="C55" i="8"/>
  <c r="A34" i="8"/>
  <c r="C34" i="8"/>
  <c r="A49" i="8"/>
  <c r="C49" i="8"/>
  <c r="A57" i="8"/>
  <c r="C57" i="8"/>
  <c r="B51" i="8"/>
  <c r="B57" i="8"/>
  <c r="B52" i="8"/>
  <c r="A78" i="8"/>
  <c r="C78" i="8"/>
  <c r="B62" i="8"/>
  <c r="A28" i="8"/>
  <c r="C28" i="8"/>
  <c r="B56" i="8"/>
  <c r="B89" i="8"/>
  <c r="B53" i="8"/>
  <c r="B96" i="8"/>
  <c r="B27" i="8"/>
  <c r="A83" i="8"/>
  <c r="C83" i="8"/>
  <c r="B59" i="8"/>
  <c r="B34" i="8"/>
  <c r="B23" i="8"/>
  <c r="B85" i="8"/>
  <c r="A53" i="8"/>
  <c r="C53" i="8"/>
  <c r="A42" i="8"/>
  <c r="C42" i="8"/>
  <c r="B18" i="8"/>
  <c r="B98" i="8"/>
  <c r="A75" i="8"/>
  <c r="C75" i="8"/>
  <c r="A37" i="8"/>
  <c r="C37" i="8"/>
  <c r="B22" i="8"/>
  <c r="A36" i="8"/>
  <c r="C36" i="8"/>
  <c r="A93" i="8"/>
  <c r="C93" i="8"/>
  <c r="A87" i="8"/>
  <c r="C87" i="8"/>
  <c r="A100" i="8"/>
  <c r="C100" i="8"/>
  <c r="A59" i="8"/>
  <c r="C59" i="8"/>
  <c r="B72" i="8"/>
  <c r="B83" i="8"/>
  <c r="A19" i="8"/>
  <c r="C19" i="8"/>
  <c r="B87" i="8"/>
  <c r="A20" i="8"/>
  <c r="C20" i="8"/>
  <c r="A64" i="8"/>
  <c r="C64" i="8"/>
  <c r="B19" i="8"/>
  <c r="A45" i="8"/>
  <c r="C45" i="8"/>
  <c r="B48" i="8"/>
  <c r="B71" i="8"/>
  <c r="B94" i="8"/>
  <c r="A15" i="8"/>
  <c r="C15" i="8"/>
  <c r="B82" i="8"/>
  <c r="A80" i="8"/>
  <c r="C80" i="8"/>
  <c r="A21" i="8"/>
  <c r="C21" i="8"/>
  <c r="B58" i="8"/>
  <c r="B97" i="8"/>
  <c r="A48" i="8"/>
  <c r="C48" i="8"/>
  <c r="B55" i="8"/>
  <c r="B65" i="8"/>
  <c r="A51" i="8"/>
  <c r="C51" i="8"/>
  <c r="B74" i="8"/>
  <c r="B69" i="8"/>
  <c r="A97" i="8"/>
  <c r="C97" i="8"/>
  <c r="A17" i="8"/>
  <c r="C17" i="8"/>
  <c r="B31" i="8"/>
  <c r="A91" i="8"/>
  <c r="C91" i="8"/>
  <c r="B47" i="8"/>
  <c r="A67" i="8"/>
  <c r="C67" i="8"/>
  <c r="B13" i="8"/>
  <c r="B92" i="8"/>
  <c r="B32" i="8"/>
  <c r="A25" i="8"/>
  <c r="C25" i="8"/>
  <c r="B99" i="8"/>
  <c r="B25" i="8"/>
  <c r="A54" i="8"/>
  <c r="C54" i="8"/>
  <c r="B40" i="8"/>
  <c r="A86" i="8"/>
  <c r="C86" i="8"/>
  <c r="B81" i="8"/>
  <c r="B44" i="8"/>
  <c r="A18" i="8"/>
  <c r="C18" i="8"/>
  <c r="B76" i="8"/>
  <c r="B79" i="8"/>
  <c r="A77" i="8"/>
  <c r="C77" i="8"/>
  <c r="B29" i="8"/>
  <c r="B33" i="8"/>
  <c r="B86" i="8"/>
  <c r="B95" i="8"/>
  <c r="A7" i="8"/>
  <c r="C7" i="8"/>
  <c r="A5" i="8"/>
  <c r="C5" i="8"/>
  <c r="A66" i="8"/>
  <c r="C66" i="8"/>
  <c r="A68" i="8"/>
  <c r="C68" i="8"/>
  <c r="A41" i="8"/>
  <c r="C41" i="8"/>
  <c r="A27" i="8"/>
  <c r="C27" i="8"/>
  <c r="B64" i="8"/>
  <c r="AC2" i="4"/>
  <c r="M2" i="4"/>
  <c r="E2" i="4"/>
  <c r="E48" i="1"/>
  <c r="E52" i="1"/>
  <c r="E54" i="1"/>
  <c r="L2" i="4"/>
  <c r="F39" i="1"/>
  <c r="F54" i="1"/>
  <c r="N2" i="4"/>
  <c r="F40" i="1"/>
  <c r="O2" i="4"/>
  <c r="A84" i="8"/>
  <c r="C84" i="8"/>
  <c r="B101" i="8"/>
  <c r="A77" i="9"/>
  <c r="C77" i="9"/>
  <c r="A2" i="9"/>
  <c r="C2" i="9"/>
  <c r="A5" i="9"/>
  <c r="A3" i="9"/>
  <c r="A7" i="9"/>
  <c r="A4" i="9"/>
  <c r="A8" i="9"/>
  <c r="C8" i="9"/>
  <c r="A6" i="9"/>
  <c r="A99" i="8"/>
  <c r="C99" i="8"/>
  <c r="A3" i="8"/>
  <c r="C3" i="8"/>
  <c r="A2" i="8"/>
  <c r="C2" i="8"/>
  <c r="B28" i="8"/>
  <c r="B2" i="8"/>
  <c r="A52" i="8"/>
  <c r="C52" i="8"/>
  <c r="B3" i="8"/>
  <c r="B4" i="8"/>
  <c r="B43" i="8"/>
  <c r="A11" i="8"/>
  <c r="C11" i="8"/>
  <c r="A24" i="8"/>
  <c r="C24" i="8"/>
  <c r="B37" i="8"/>
  <c r="A101" i="8"/>
  <c r="C101" i="8"/>
  <c r="A4" i="8"/>
  <c r="C4" i="8"/>
  <c r="C3" i="9"/>
  <c r="P3" i="9"/>
  <c r="C5" i="9"/>
  <c r="P5" i="9"/>
  <c r="C7" i="9"/>
  <c r="P7" i="9"/>
  <c r="C6" i="9"/>
  <c r="P6" i="9"/>
  <c r="C4" i="9"/>
  <c r="P4" i="9"/>
</calcChain>
</file>

<file path=xl/sharedStrings.xml><?xml version="1.0" encoding="utf-8"?>
<sst xmlns="http://schemas.openxmlformats.org/spreadsheetml/2006/main" count="178" uniqueCount="160">
  <si>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</si>
  <si>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</si>
  <si>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</si>
  <si>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</si>
  <si>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</si>
  <si>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</si>
  <si>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</si>
  <si>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</si>
  <si>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</si>
  <si>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</si>
  <si>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</si>
  <si>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</si>
  <si>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</si>
  <si>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</si>
  <si>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</si>
  <si>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</si>
  <si>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</si>
  <si>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</si>
  <si>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</si>
  <si>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</si>
  <si>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</si>
  <si>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</si>
  <si>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</si>
  <si>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</si>
  <si>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</si>
  <si>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</si>
  <si>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</si>
  <si>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</si>
  <si>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</si>
  <si>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</si>
  <si>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</si>
  <si>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</si>
  <si>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</si>
  <si>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</si>
  <si>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</si>
  <si>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</si>
  <si>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</si>
  <si>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</si>
  <si>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</si>
  <si>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</si>
  <si>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</si>
  <si>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</si>
  <si>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</si>
  <si>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</si>
  <si>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</si>
  <si>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</si>
  <si>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</si>
  <si>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</si>
  <si>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</si>
  <si>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1.000 kr.</t>
  </si>
  <si>
    <t>I alt</t>
  </si>
  <si>
    <t xml:space="preserve">Andel </t>
  </si>
  <si>
    <t>3.3 Overordnede bemærkninger til budgettet</t>
  </si>
  <si>
    <t>3.4 Bemærkninger til projektets finansiering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</si>
  <si>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</si>
  <si>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</si>
  <si>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</si>
  <si>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</si>
  <si>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</si>
  <si>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</si>
  <si>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</si>
  <si>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</si>
  <si>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</si>
  <si>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</si>
  <si>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</si>
  <si>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</si>
  <si>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</si>
  <si>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r>
      <t>3.6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</si>
  <si>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</si>
  <si>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</si>
  <si>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</si>
  <si>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</si>
  <si>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</si>
  <si>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</si>
  <si>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</si>
  <si>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</si>
  <si>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</si>
  <si>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>Der kan anvendes medarbejderkategorier ved angivelse af udgifter til intern løn. Der skal i såfald anvendes retvisende betegnelser som beskriver kategoriens opgave/status.</t>
  </si>
  <si>
    <t xml:space="preserve">Der henvises til fondens vejledning om tilskud for nærmere information om tilskudsberettigede udgifter. </t>
  </si>
  <si>
    <t>F.eks.  Konsulent, Tekniker, koordinator/sekretær, studentmedhjælp</t>
  </si>
  <si>
    <t>Anden finansiering i form af ”in kind” skal ikke medtages i budgettet, men skal omtales under afsnittet om bemærkninger til projektets finansiering.</t>
  </si>
  <si>
    <t>Leverancer</t>
  </si>
  <si>
    <t>Planlagt omfang</t>
  </si>
  <si>
    <t>Udgifter er opgjort uden moms:</t>
  </si>
  <si>
    <t>Udgifter er opgjort med moms:</t>
  </si>
  <si>
    <t>Tilskud fra fonden er offentlig tilskud. Ved andre offentlige tilskud forstås tilskud fra de øvrige produktionsafgiftsfonde, kommuner og regioner, ministerielle tilskudsordninger, EU-ordninger mm.</t>
  </si>
  <si>
    <t>Antal timer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</si>
  <si>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</si>
  <si>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</si>
  <si>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</si>
  <si>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</si>
  <si>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</si>
  <si>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AP 1: </t>
  </si>
  <si>
    <t>Tallet hentes automatisk fra summen af Ekstern bistand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</si>
  <si>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</si>
  <si>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</si>
  <si>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</si>
  <si>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</si>
  <si>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</si>
  <si>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</si>
  <si>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</si>
  <si>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</si>
  <si>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</si>
  <si>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</si>
  <si>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</si>
  <si>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</si>
  <si>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</si>
  <si>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</si>
  <si>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</si>
  <si>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</si>
  <si>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</si>
  <si>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</si>
  <si>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</si>
  <si>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</si>
  <si>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</si>
  <si>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Angiv ansøgers navn.</t>
  </si>
  <si>
    <t>Tilskud fra fonden</t>
  </si>
  <si>
    <t>Gennemsnitligt tilskud pr. virksomhed</t>
  </si>
  <si>
    <t>t.kr. / virksomhed</t>
  </si>
  <si>
    <t xml:space="preserve">3.1 Projektets budget i bevillingsåret </t>
  </si>
  <si>
    <t>Andel af projektets udgifter</t>
  </si>
  <si>
    <t>3.2 Ressourceforbrug og tilskud ved fælles indsats for en gruppe virksomheder</t>
  </si>
  <si>
    <t>t.kr.</t>
  </si>
  <si>
    <t>antal</t>
  </si>
  <si>
    <t>Udgifter, 1.000 kr.</t>
  </si>
  <si>
    <t>Timeforbrug og timeudgifter: Ansøger</t>
  </si>
  <si>
    <t xml:space="preserve">Timeforbrug og timeudgifter i alt </t>
  </si>
  <si>
    <t>Gennemsnitligt timeforbrug og timeudgifter pr. virksomhed</t>
  </si>
  <si>
    <t>Ved fremstød o.l. med virksomhedsdeltagelse skal virksomhedernes egenbetaling angives som en indtægt.</t>
  </si>
  <si>
    <t>Tallet hentes automatisk fra summen af indtægter på næste side</t>
  </si>
  <si>
    <t>Timeforbrug og timeudgifter: Ekstern bistand / Underleverandør</t>
  </si>
  <si>
    <t>Vejledning til brug for udfyldelse skemaet - se teksten nedenfor</t>
  </si>
  <si>
    <t xml:space="preserve">Der er fra fondens side lavet en standardopsætning af siden i form af angivelse af "udskriftsområde".  </t>
  </si>
  <si>
    <t xml:space="preserve">Det betyder, at det alene er udskriftsområdet, som kommer med ved fysisk udskrift eller ved konvertering/udskrift til pdf. De grå kanter markerer udskriftsområdet. </t>
  </si>
  <si>
    <t xml:space="preserve">Undlad derfor ved udskrift / konvertering til pdf at ændre på sideopsætningen, herunder at anvende skalingsfunktionen. </t>
  </si>
  <si>
    <t>Gengiv projektets titel</t>
  </si>
  <si>
    <t xml:space="preserve">OBS - Fast sidedeling indsat fra fondens side. Punkt 3.2 skal fremgå af denne side. </t>
  </si>
  <si>
    <t>1. janaur - 31. december 2023</t>
  </si>
  <si>
    <t>Titel på arbejdspakke jf. projektbeskrivelsen</t>
  </si>
  <si>
    <t>Revision</t>
  </si>
  <si>
    <t>Der henvises til fondens vejledning om tilskud for nærmere information om tilskudsberettigede udgifter, herunder om moms.</t>
  </si>
  <si>
    <t>Timesats, kr.</t>
  </si>
  <si>
    <t>Navn alternativt type, når bistand ikke er fastlagt + nøgleord for opgaven</t>
  </si>
  <si>
    <t>Evt. kommentarer til budgetterede udgifter til Ekstern bistand</t>
  </si>
  <si>
    <t>Der er fortykt en række udgifter, som typisk ses på tværs af projekterne. Nogle af udgifterne skal specificeres nærmere fx materialer.</t>
  </si>
  <si>
    <t xml:space="preserve">Listen er ikke udtømmende, og der er således også plads til at indsætte andre udgifter. Ansøger kan samtidig slette tekst, når der ikke er budgetteret med den pågældende udgift i det ansøgte projekt. </t>
  </si>
  <si>
    <t xml:space="preserve">Mødeudgifter - lokale og forplejning </t>
  </si>
  <si>
    <t>Rejseudgifter - ophold, transport, herunder kørsel i egen bil</t>
  </si>
  <si>
    <t>Kørsel i egen bil er til statens lave takst.</t>
  </si>
  <si>
    <t xml:space="preserve">Materialer - specifikation: </t>
  </si>
  <si>
    <t xml:space="preserve">Leje af udstyr/faciliteter - specifikation: </t>
  </si>
  <si>
    <t>Evt. kommentarer til budgetterede udgifter til Øvrige udgifter</t>
  </si>
  <si>
    <t>Sørg for en hensigtsmæssig sidedeling - dvs ikke midt i tabellen.</t>
  </si>
  <si>
    <t xml:space="preserve">Evt. kommentarer til budgetterede indtægter </t>
  </si>
  <si>
    <t xml:space="preserve">De grå kanter markerer udskriftsområdet. Det er vigtigt, at teksten ikke står udenfor udskriftsområdet. I så fald kommer teksten ikke med i ansøgningen. 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</si>
  <si>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</si>
  <si>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Der kan indsættes flere rækker under de enkelte afsnit., hvis der er behov for det.</t>
  </si>
  <si>
    <t>Ved fremstød o.l. med virksomhedsdeltagelse skal virksomhedernes egenbetaling angives her. Antal virksomheder og betaling pr. virksomhed oplyses.</t>
  </si>
  <si>
    <t>Udstyr i alt - Der kan i køkkenomstillingspuljen ikke søges om tilskud til udstyr</t>
  </si>
  <si>
    <t>Deltagende køkkener - Forventet/budgetteret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</si>
</sst>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wrapText="1"/>
    </xf>
    <xf numFmtId="9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2" fillId="2" borderId="7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0" fontId="2" fillId="2" borderId="11" xfId="0" applyFont="1" applyFill="1" applyBorder="1" applyAlignment="1">
      <alignment horizontal="right"/>
    </xf>
    <xf numFmtId="9" fontId="0" fillId="2" borderId="11" xfId="0" applyNumberFormat="1" applyFont="1" applyFill="1" applyBorder="1" applyAlignment="1">
      <alignment horizontal="right"/>
    </xf>
    <xf numFmtId="9" fontId="2" fillId="2" borderId="12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wrapText="1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9" fontId="0" fillId="2" borderId="1" xfId="0" applyNumberFormat="1" applyFon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right"/>
    </xf>
    <xf numFmtId="0" fontId="0" fillId="2" borderId="17" xfId="0" applyFont="1" applyFill="1" applyBorder="1"/>
    <xf numFmtId="0" fontId="2" fillId="2" borderId="18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2" fillId="2" borderId="2" xfId="0" applyFont="1" applyFill="1" applyBorder="1" applyAlignment="1">
      <alignment wrapText="1"/>
    </xf>
    <xf numFmtId="10" fontId="0" fillId="2" borderId="1" xfId="0" applyNumberFormat="1" applyFont="1" applyFill="1" applyBorder="1" applyAlignment="1">
      <alignment horizontal="right"/>
    </xf>
    <xf numFmtId="9" fontId="0" fillId="2" borderId="0" xfId="1" applyFont="1" applyFill="1" applyAlignment="1">
      <alignment horizontal="right"/>
    </xf>
    <xf numFmtId="0" fontId="0" fillId="0" borderId="15" xfId="0" applyFill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3" fontId="0" fillId="2" borderId="11" xfId="0" applyNumberFormat="1" applyFill="1" applyBorder="1" applyAlignment="1" applyProtection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0" fillId="3" borderId="4" xfId="0" applyFont="1" applyFill="1" applyBorder="1"/>
    <xf numFmtId="0" fontId="2" fillId="3" borderId="3" xfId="0" applyFont="1" applyFill="1" applyBorder="1"/>
    <xf numFmtId="0" fontId="0" fillId="3" borderId="3" xfId="0" applyFont="1" applyFill="1" applyBorder="1"/>
    <xf numFmtId="0" fontId="0" fillId="3" borderId="3" xfId="0" applyFont="1" applyFill="1" applyBorder="1" applyAlignment="1">
      <alignment horizontal="right"/>
    </xf>
    <xf numFmtId="0" fontId="0" fillId="0" borderId="7" xfId="0" applyFill="1" applyBorder="1" applyProtection="1">
      <protection locked="0"/>
    </xf>
    <xf numFmtId="3" fontId="0" fillId="0" borderId="15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3" fontId="0" fillId="0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2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2" fillId="0" borderId="15" xfId="0" applyFont="1" applyFill="1" applyBorder="1" applyAlignment="1" applyProtection="1">
      <alignment vertical="top" wrapText="1"/>
      <protection locked="0"/>
    </xf>
    <xf numFmtId="3" fontId="2" fillId="0" borderId="11" xfId="0" applyNumberFormat="1" applyFont="1" applyFill="1" applyBorder="1" applyAlignment="1" applyProtection="1">
      <alignment horizontal="right"/>
      <protection locked="0"/>
    </xf>
    <xf numFmtId="0" fontId="0" fillId="0" borderId="7" xfId="0" applyFill="1" applyBorder="1" applyProtection="1"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164" fontId="0" fillId="0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top" wrapText="1"/>
    </xf>
    <xf numFmtId="3" fontId="2" fillId="2" borderId="12" xfId="0" applyNumberFormat="1" applyFont="1" applyFill="1" applyBorder="1" applyAlignment="1">
      <alignment horizontal="right"/>
    </xf>
    <xf numFmtId="9" fontId="0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6" fontId="0" fillId="0" borderId="0" xfId="0" applyNumberForma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8" fillId="0" borderId="0" xfId="0" applyFont="1" applyAlignment="1" applyProtection="1"/>
    <xf numFmtId="0" fontId="0" fillId="0" borderId="0" xfId="0" applyAlignment="1" applyProtection="1">
      <alignment vertical="top"/>
    </xf>
    <xf numFmtId="9" fontId="0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9" fontId="0" fillId="0" borderId="0" xfId="0" applyNumberFormat="1" applyFont="1" applyFill="1" applyBorder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4" fontId="0" fillId="0" borderId="0" xfId="0" applyNumberFormat="1" applyBorder="1"/>
    <xf numFmtId="3" fontId="0" fillId="0" borderId="0" xfId="0" applyNumberFormat="1" applyBorder="1"/>
    <xf numFmtId="0" fontId="0" fillId="0" borderId="23" xfId="0" applyFill="1" applyBorder="1" applyAlignment="1" applyProtection="1">
      <alignment horizontal="right"/>
      <protection locked="0"/>
    </xf>
    <xf numFmtId="0" fontId="2" fillId="0" borderId="23" xfId="0" applyFont="1" applyFill="1" applyBorder="1" applyAlignment="1" applyProtection="1">
      <alignment vertical="top" wrapText="1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</xf>
    <xf numFmtId="0" fontId="0" fillId="0" borderId="23" xfId="0" applyFill="1" applyBorder="1" applyProtection="1">
      <protection locked="0"/>
    </xf>
    <xf numFmtId="0" fontId="2" fillId="0" borderId="23" xfId="0" applyFont="1" applyFill="1" applyBorder="1" applyAlignment="1">
      <alignment horizontal="center" vertical="center" wrapText="1"/>
    </xf>
    <xf numFmtId="9" fontId="0" fillId="0" borderId="23" xfId="0" applyNumberFormat="1" applyFont="1" applyFill="1" applyBorder="1" applyAlignment="1">
      <alignment horizontal="right"/>
    </xf>
    <xf numFmtId="9" fontId="2" fillId="0" borderId="23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right"/>
    </xf>
    <xf numFmtId="3" fontId="0" fillId="0" borderId="23" xfId="0" applyNumberFormat="1" applyFill="1" applyBorder="1" applyAlignment="1">
      <alignment horizontal="right"/>
    </xf>
    <xf numFmtId="3" fontId="0" fillId="0" borderId="23" xfId="0" applyNumberFormat="1" applyFill="1" applyBorder="1" applyAlignment="1" applyProtection="1">
      <alignment horizontal="right"/>
      <protection locked="0"/>
    </xf>
    <xf numFmtId="3" fontId="0" fillId="0" borderId="23" xfId="0" applyNumberFormat="1" applyFill="1" applyBorder="1" applyAlignment="1" applyProtection="1">
      <alignment horizontal="right"/>
    </xf>
    <xf numFmtId="3" fontId="2" fillId="0" borderId="23" xfId="0" applyNumberFormat="1" applyFont="1" applyFill="1" applyBorder="1" applyAlignment="1">
      <alignment horizontal="right"/>
    </xf>
    <xf numFmtId="9" fontId="0" fillId="0" borderId="23" xfId="1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 applyProtection="1">
      <alignment horizontal="right"/>
      <protection locked="0"/>
    </xf>
    <xf numFmtId="1" fontId="0" fillId="0" borderId="23" xfId="0" applyNumberFormat="1" applyFill="1" applyBorder="1" applyAlignment="1">
      <alignment horizontal="right"/>
    </xf>
    <xf numFmtId="0" fontId="0" fillId="0" borderId="23" xfId="0" applyFill="1" applyBorder="1" applyAlignment="1" applyProtection="1">
      <alignment horizontal="center"/>
      <protection locked="0"/>
    </xf>
    <xf numFmtId="3" fontId="0" fillId="0" borderId="23" xfId="0" applyNumberFormat="1" applyFill="1" applyBorder="1" applyAlignment="1">
      <alignment wrapText="1"/>
    </xf>
    <xf numFmtId="0" fontId="0" fillId="0" borderId="0" xfId="0" applyAlignment="1"/>
    <xf numFmtId="0" fontId="0" fillId="2" borderId="11" xfId="0" applyFill="1" applyBorder="1" applyAlignment="1">
      <alignment horizontal="right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2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/>
    <xf numFmtId="9" fontId="0" fillId="0" borderId="0" xfId="1" applyFont="1" applyFill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9" fontId="0" fillId="2" borderId="11" xfId="1" applyNumberFormat="1" applyFont="1" applyFill="1" applyBorder="1" applyAlignment="1">
      <alignment horizontal="right"/>
    </xf>
    <xf numFmtId="0" fontId="9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9" fontId="0" fillId="3" borderId="10" xfId="0" applyNumberFormat="1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 applyProtection="1">
      <alignment vertical="top"/>
    </xf>
    <xf numFmtId="0" fontId="0" fillId="2" borderId="0" xfId="0" applyFill="1" applyAlignment="1">
      <alignment horizontal="right"/>
    </xf>
    <xf numFmtId="9" fontId="0" fillId="2" borderId="21" xfId="0" applyNumberFormat="1" applyFill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2" fillId="0" borderId="2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0" borderId="11" xfId="0" applyNumberFormat="1" applyFont="1" applyBorder="1" applyAlignment="1" applyProtection="1">
      <alignment horizontal="righ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6" borderId="0" xfId="0" applyFont="1" applyFill="1"/>
    <xf numFmtId="0" fontId="0" fillId="6" borderId="0" xfId="0" applyFill="1" applyAlignment="1" applyProtection="1"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4" fillId="0" borderId="3" xfId="0" applyFont="1" applyBorder="1" applyAlignment="1">
      <alignment vertical="center"/>
    </xf>
    <xf numFmtId="0" fontId="2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0" fontId="0" fillId="0" borderId="23" xfId="0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6" fontId="0" fillId="0" borderId="2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/>
    <xf numFmtId="3" fontId="2" fillId="0" borderId="11" xfId="0" applyNumberFormat="1" applyFont="1" applyBorder="1"/>
    <xf numFmtId="0" fontId="2" fillId="0" borderId="23" xfId="0" applyFont="1" applyBorder="1"/>
    <xf numFmtId="3" fontId="0" fillId="0" borderId="23" xfId="0" applyNumberFormat="1" applyBorder="1" applyAlignment="1">
      <alignment wrapText="1"/>
    </xf>
    <xf numFmtId="0" fontId="0" fillId="0" borderId="23" xfId="0" applyBorder="1" applyAlignment="1">
      <alignment horizontal="right"/>
    </xf>
    <xf numFmtId="0" fontId="2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9" fontId="9" fillId="0" borderId="0" xfId="0" applyNumberFormat="1" applyFont="1" applyAlignment="1">
      <alignment vertical="top"/>
    </xf>
    <xf numFmtId="9" fontId="0" fillId="0" borderId="0" xfId="0" applyNumberFormat="1" applyAlignment="1">
      <alignment vertical="top"/>
    </xf>
    <xf numFmtId="0" fontId="2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2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top" wrapText="1"/>
    </xf>
    <xf numFmtId="6" fontId="2" fillId="3" borderId="1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2" fillId="2" borderId="15" xfId="0" applyNumberFormat="1" applyFont="1" applyFill="1" applyBorder="1"/>
    <xf numFmtId="6" fontId="2" fillId="3" borderId="11" xfId="0" applyNumberFormat="1" applyFont="1" applyFill="1" applyBorder="1" applyProtection="1">
      <protection locked="0"/>
    </xf>
    <xf numFmtId="1" fontId="2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6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6" fontId="2" fillId="0" borderId="0" xfId="0" applyNumberFormat="1" applyFont="1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 applyProtection="1">
      <alignment vertical="top"/>
      <protection locked="0"/>
    </xf>
    <xf numFmtId="0" fontId="0" fillId="2" borderId="1" xfId="0" applyFill="1" applyBorder="1" applyAlignme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3" fontId="7" fillId="0" borderId="7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11" xfId="0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5" fillId="5" borderId="15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rocent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102</v>
      </c>
      <c r="B1" t="s">
        <v>103</v>
      </c>
      <c r="C1" t="s">
        <v>104</v>
      </c>
      <c r="J1" t="s">
        <v>106</v>
      </c>
      <c r="K1" t="s">
        <v>105</v>
      </c>
      <c r="L1" t="s">
        <v>81</v>
      </c>
      <c r="M1" t="s">
        <v>82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si="0"/>
        <v/>
      </c>
      <c r="B5" t="str">
        <f t="shared" si="1"/>
        <v/>
      </c>
      <c r="C5" t="str">
        <f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si="0"/>
        <v/>
      </c>
      <c r="B6" t="str">
        <f t="shared" si="1"/>
        <v/>
      </c>
      <c r="C6" t="str">
        <f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si="0"/>
        <v/>
      </c>
      <c r="B7" t="str">
        <f t="shared" si="1"/>
        <v/>
      </c>
      <c r="C7" t="str">
        <f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si="0"/>
        <v/>
      </c>
      <c r="B8" t="str">
        <f t="shared" si="1"/>
        <v/>
      </c>
      <c r="C8" t="str">
        <f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si="1"/>
        <v/>
      </c>
      <c r="C11" t="str">
        <f ca="1"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F15" s="136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si="1"/>
        <v/>
      </c>
      <c r="C24" t="str">
        <f ca="1"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si="0"/>
        <v/>
      </c>
      <c r="B28" t="str">
        <f t="shared" ca="1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si="0"/>
        <v/>
      </c>
      <c r="B37" t="str">
        <f t="shared" ca="1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si="0"/>
        <v/>
      </c>
      <c r="B43" t="str">
        <f t="shared" ca="1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si="1"/>
        <v/>
      </c>
      <c r="C52" t="str">
        <f ca="1"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si="3">IFERROR(VLOOKUP($K67,$J:$M,3,FALSE),"")</f>
        <v/>
      </c>
      <c r="B67" t="str">
        <f t="shared" ref="B67:B101" si="4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si="3"/>
        <v/>
      </c>
      <c r="B68" t="str">
        <f t="shared" si="4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si="3"/>
        <v/>
      </c>
      <c r="B69" t="str">
        <f t="shared" si="4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si="3"/>
        <v/>
      </c>
      <c r="B70" t="str">
        <f t="shared" si="4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si="3"/>
        <v/>
      </c>
      <c r="B71" t="str">
        <f t="shared" si="4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si="3"/>
        <v/>
      </c>
      <c r="B72" t="str">
        <f t="shared" si="4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si="3"/>
        <v/>
      </c>
      <c r="B73" t="str">
        <f t="shared" si="4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si="3"/>
        <v/>
      </c>
      <c r="B74" t="str">
        <f t="shared" si="4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si="3"/>
        <v/>
      </c>
      <c r="B75" t="str">
        <f t="shared" si="4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si="3"/>
        <v/>
      </c>
      <c r="B76" t="str">
        <f t="shared" si="4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si="3"/>
        <v/>
      </c>
      <c r="B77" t="str">
        <f t="shared" si="4"/>
        <v/>
      </c>
      <c r="C77" t="str">
        <f>IF(A77&lt;&gt;"",'3. Projektøkonomi 2023 '!$B$1,"")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si="3"/>
        <v/>
      </c>
      <c r="B78" t="str">
        <f t="shared" si="4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si="3"/>
        <v/>
      </c>
      <c r="B79" t="str">
        <f t="shared" si="4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si="3"/>
        <v/>
      </c>
      <c r="B80" t="str">
        <f t="shared" si="4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si="3"/>
        <v/>
      </c>
      <c r="B81" t="str">
        <f t="shared" si="4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si="3"/>
        <v/>
      </c>
      <c r="B82" t="str">
        <f t="shared" si="4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si="3"/>
        <v/>
      </c>
      <c r="B83" t="str">
        <f t="shared" si="4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si="4"/>
        <v/>
      </c>
      <c r="C84" t="str">
        <f ca="1">IF(A84&lt;&gt;"",'3. Projektøkonomi 2023 '!$B$1,"")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si="3"/>
        <v/>
      </c>
      <c r="B85" t="str">
        <f t="shared" si="4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si="3"/>
        <v/>
      </c>
      <c r="B86" t="str">
        <f t="shared" si="4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si="3"/>
        <v/>
      </c>
      <c r="B87" t="str">
        <f t="shared" si="4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si="3"/>
        <v/>
      </c>
      <c r="B88" t="str">
        <f t="shared" si="4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si="3"/>
        <v/>
      </c>
      <c r="B89" t="str">
        <f t="shared" si="4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si="3"/>
        <v/>
      </c>
      <c r="B90" t="str">
        <f t="shared" si="4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si="3"/>
        <v/>
      </c>
      <c r="B91" t="str">
        <f t="shared" si="4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si="3"/>
        <v/>
      </c>
      <c r="B92" t="str">
        <f t="shared" si="4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si="3"/>
        <v/>
      </c>
      <c r="B93" t="str">
        <f t="shared" si="4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si="3"/>
        <v/>
      </c>
      <c r="B94" t="str">
        <f t="shared" si="4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si="3"/>
        <v/>
      </c>
      <c r="B95" t="str">
        <f t="shared" si="4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si="3"/>
        <v/>
      </c>
      <c r="B96" t="str">
        <f t="shared" si="4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si="3"/>
        <v/>
      </c>
      <c r="B97" t="str">
        <f t="shared" si="4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si="3"/>
        <v/>
      </c>
      <c r="B98" t="str">
        <f t="shared" si="4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si="4"/>
        <v/>
      </c>
      <c r="C99" t="str">
        <f ca="1">IF(A99&lt;&gt;"",'3. Projektøkonomi 2023 '!$B$1,"")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si="3"/>
        <v/>
      </c>
      <c r="B100" t="str">
        <f t="shared" si="4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IF(A101&lt;&gt;"",'3. Projektøkonomi 2023 '!$B$1,"")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107</v>
      </c>
      <c r="B1" t="s">
        <v>108</v>
      </c>
      <c r="C1" t="s">
        <v>104</v>
      </c>
      <c r="G1" s="60" t="s">
        <v>113</v>
      </c>
      <c r="H1" s="60" t="s">
        <v>114</v>
      </c>
      <c r="J1" t="s">
        <v>106</v>
      </c>
      <c r="K1" t="s">
        <v>105</v>
      </c>
      <c r="L1" t="e">
        <f>#REF!</f>
        <v>#REF!</v>
      </c>
      <c r="M1" t="s">
        <v>109</v>
      </c>
      <c r="N1" t="s">
        <v>110</v>
      </c>
      <c r="O1">
        <v>1</v>
      </c>
      <c r="P1" t="e">
        <f>#REF!</f>
        <v>#REF!</v>
      </c>
      <c r="Q1" t="s">
        <v>111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112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si="1"/>
        <v/>
      </c>
      <c r="C5" t="str">
        <f ca="1"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si="1"/>
        <v/>
      </c>
      <c r="C6" t="str">
        <f ca="1"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si="1"/>
        <v/>
      </c>
      <c r="C7" t="str">
        <f ca="1"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si="1"/>
        <v/>
      </c>
      <c r="C8" t="str">
        <f ca="1"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si="0"/>
        <v/>
      </c>
      <c r="B11" t="str">
        <f t="shared" si="1"/>
        <v/>
      </c>
      <c r="C11" t="str">
        <f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F15" s="136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si="0"/>
        <v/>
      </c>
      <c r="B24" t="str">
        <f t="shared" si="1"/>
        <v/>
      </c>
      <c r="C24" t="str">
        <f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si="0"/>
        <v/>
      </c>
      <c r="B28" t="str">
        <f t="shared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si="0"/>
        <v/>
      </c>
      <c r="B37" t="str">
        <f t="shared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si="0"/>
        <v/>
      </c>
      <c r="B43" t="str">
        <f t="shared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si="0"/>
        <v/>
      </c>
      <c r="B52" t="str">
        <f t="shared" si="1"/>
        <v/>
      </c>
      <c r="C52" t="str">
        <f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si="5">IFERROR(VLOOKUP(VLOOKUP(K67,$J:$N,5,FALSE),$O$1:$Q$2,3,FALSE)&amp;" - "&amp;VLOOKUP($K67,$J:$N,3,FALSE),"")</f>
        <v/>
      </c>
      <c r="B67" t="str">
        <f t="shared" ref="B67:B101" si="6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si="5"/>
        <v/>
      </c>
      <c r="B68" t="str">
        <f t="shared" si="6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si="5"/>
        <v/>
      </c>
      <c r="B69" t="str">
        <f t="shared" si="6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si="5"/>
        <v/>
      </c>
      <c r="B70" t="str">
        <f t="shared" si="6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si="5"/>
        <v/>
      </c>
      <c r="B71" t="str">
        <f t="shared" si="6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si="5"/>
        <v/>
      </c>
      <c r="B72" t="str">
        <f t="shared" si="6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si="5"/>
        <v/>
      </c>
      <c r="B73" t="str">
        <f t="shared" si="6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si="5"/>
        <v/>
      </c>
      <c r="B74" t="str">
        <f t="shared" si="6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si="5"/>
        <v/>
      </c>
      <c r="B75" t="str">
        <f t="shared" si="6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si="5"/>
        <v/>
      </c>
      <c r="B76" t="str">
        <f t="shared" si="6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si="6"/>
        <v/>
      </c>
      <c r="C77" t="str">
        <f ca="1">IF(A77&lt;&gt;"",'3. Projektøkonomi 2023 '!$B$1,"")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si="5"/>
        <v/>
      </c>
      <c r="B78" t="str">
        <f t="shared" si="6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si="5"/>
        <v/>
      </c>
      <c r="B79" t="str">
        <f t="shared" si="6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si="5"/>
        <v/>
      </c>
      <c r="B80" t="str">
        <f t="shared" si="6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si="5"/>
        <v/>
      </c>
      <c r="B81" t="str">
        <f t="shared" si="6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si="5"/>
        <v/>
      </c>
      <c r="B82" t="str">
        <f t="shared" si="6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si="5"/>
        <v/>
      </c>
      <c r="B83" t="str">
        <f t="shared" si="6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si="5"/>
        <v/>
      </c>
      <c r="B84" t="str">
        <f t="shared" si="6"/>
        <v/>
      </c>
      <c r="C84" t="str">
        <f>IF(A84&lt;&gt;"",'3. Projektøkonomi 2023 '!$B$1,"")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si="5"/>
        <v/>
      </c>
      <c r="B85" t="str">
        <f t="shared" si="6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si="5"/>
        <v/>
      </c>
      <c r="B86" t="str">
        <f t="shared" si="6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si="5"/>
        <v/>
      </c>
      <c r="B87" t="str">
        <f t="shared" si="6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si="5"/>
        <v/>
      </c>
      <c r="B88" t="str">
        <f t="shared" si="6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si="5"/>
        <v/>
      </c>
      <c r="B89" t="str">
        <f t="shared" si="6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si="5"/>
        <v/>
      </c>
      <c r="B90" t="str">
        <f t="shared" si="6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si="5"/>
        <v/>
      </c>
      <c r="B91" t="str">
        <f t="shared" si="6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si="5"/>
        <v/>
      </c>
      <c r="B92" t="str">
        <f t="shared" si="6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si="5"/>
        <v/>
      </c>
      <c r="B93" t="str">
        <f t="shared" si="6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si="5"/>
        <v/>
      </c>
      <c r="B94" t="str">
        <f t="shared" si="6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si="5"/>
        <v/>
      </c>
      <c r="B95" t="str">
        <f t="shared" si="6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si="5"/>
        <v/>
      </c>
      <c r="B96" t="str">
        <f t="shared" si="6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si="5"/>
        <v/>
      </c>
      <c r="B97" t="str">
        <f t="shared" si="6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si="5"/>
        <v/>
      </c>
      <c r="B98" t="str">
        <f t="shared" si="6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si="5"/>
        <v/>
      </c>
      <c r="B99" t="str">
        <f t="shared" si="6"/>
        <v/>
      </c>
      <c r="C99" t="str">
        <f>IF(A99&lt;&gt;"",'3. Projektøkonomi 2023 '!$B$1,"")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si="5"/>
        <v/>
      </c>
      <c r="B100" t="str">
        <f t="shared" si="6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si="5"/>
        <v/>
      </c>
      <c r="B101" t="str">
        <f t="shared" si="6"/>
        <v/>
      </c>
      <c r="C101" t="str">
        <f>IF(A101&lt;&gt;"",'3. Projektøkonomi 2023 '!$B$1,"")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tabColor theme="3" tint="0.59999389629810485"/>
    <pageSetUpPr fitToPage="1"/>
  </sheetPr>
  <dimension ref="A1:V168"/>
  <sheetViews>
    <sheetView showGridLines="0" tabSelected="1" topLeftCell="A54" workbookViewId="0">
      <selection activeCell="F95" sqref="F95"/>
    </sheetView>
  </sheetViews>
  <sheetFormatPr defaultColWidth="8.85546875" defaultRowHeight="12.75" x14ac:dyDescent="0.2"/>
  <cols>
    <col min="1" max="1" width="41.5703125" style="85" customWidth="1"/>
    <col min="2" max="3" width="9.7109375" style="85" customWidth="1"/>
    <col min="4" max="4" width="10.28515625" style="86" customWidth="1"/>
    <col min="5" max="5" width="9.7109375" style="86" customWidth="1"/>
    <col min="6" max="6" width="11.7109375" style="86" customWidth="1"/>
    <col min="7" max="7" width="0.85546875" style="109" customWidth="1"/>
    <col min="8" max="8" width="4.42578125" customWidth="1"/>
    <col min="9" max="9" width="37.42578125" style="88" customWidth="1"/>
    <col min="10" max="10" width="8.85546875" style="96"/>
    <col min="11" max="11" width="11.28515625" style="96" customWidth="1"/>
    <col min="12" max="21" width="8.85546875" style="96"/>
    <col min="22" max="16384" width="8.85546875" style="85"/>
  </cols>
  <sheetData>
    <row r="1" spans="1:21" ht="17.25" customHeight="1" x14ac:dyDescent="0.2">
      <c r="A1" s="79" t="s">
        <v>41</v>
      </c>
      <c r="B1" s="69"/>
      <c r="C1" s="79"/>
      <c r="D1" s="79"/>
      <c r="E1" s="79"/>
      <c r="F1" s="79"/>
      <c r="G1" s="116"/>
      <c r="H1" s="3"/>
      <c r="I1" s="199" t="s">
        <v>131</v>
      </c>
      <c r="J1" s="200"/>
      <c r="K1" s="200"/>
    </row>
    <row r="2" spans="1:21" ht="7.5" customHeight="1" x14ac:dyDescent="0.2">
      <c r="A2" s="83"/>
      <c r="B2" s="94"/>
      <c r="C2" s="79"/>
      <c r="D2" s="79"/>
      <c r="E2" s="79"/>
      <c r="F2" s="79"/>
      <c r="G2" s="116"/>
      <c r="H2" s="3"/>
      <c r="I2" s="99"/>
    </row>
    <row r="3" spans="1:21" x14ac:dyDescent="0.2">
      <c r="A3" s="79" t="s">
        <v>63</v>
      </c>
      <c r="B3" s="291"/>
      <c r="C3" s="292"/>
      <c r="D3" s="292"/>
      <c r="E3" s="292"/>
      <c r="F3" s="293"/>
      <c r="G3" s="117"/>
      <c r="H3" s="3"/>
      <c r="I3" s="90" t="s">
        <v>115</v>
      </c>
    </row>
    <row r="4" spans="1:21" ht="24.75" customHeight="1" x14ac:dyDescent="0.2">
      <c r="A4" s="79" t="s">
        <v>64</v>
      </c>
      <c r="B4" s="294"/>
      <c r="C4" s="295"/>
      <c r="D4" s="295"/>
      <c r="E4" s="295"/>
      <c r="F4" s="296"/>
      <c r="G4" s="117"/>
      <c r="H4" s="3"/>
      <c r="I4" s="201" t="s">
        <v>135</v>
      </c>
    </row>
    <row r="5" spans="1:21" ht="5.25" customHeight="1" x14ac:dyDescent="0.2">
      <c r="A5" s="79"/>
      <c r="B5" s="91"/>
      <c r="C5" s="91"/>
      <c r="D5" s="91"/>
      <c r="E5" s="91"/>
      <c r="F5" s="91"/>
      <c r="G5" s="118"/>
      <c r="H5" s="3"/>
    </row>
    <row r="6" spans="1:21" ht="15.75" x14ac:dyDescent="0.2">
      <c r="A6" s="102" t="s">
        <v>46</v>
      </c>
      <c r="B6" s="290"/>
      <c r="C6" s="290"/>
      <c r="D6" s="290"/>
      <c r="E6" s="290"/>
      <c r="F6" s="290"/>
      <c r="G6" s="118"/>
      <c r="H6" s="3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hidden="1" x14ac:dyDescent="0.2">
      <c r="D7" s="85"/>
      <c r="E7" s="85"/>
      <c r="F7" s="85"/>
      <c r="G7" s="119"/>
      <c r="H7" s="3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1" hidden="1" x14ac:dyDescent="0.2">
      <c r="A8" s="82" t="s">
        <v>47</v>
      </c>
      <c r="B8" s="83"/>
      <c r="C8" s="79"/>
      <c r="D8" s="79"/>
      <c r="E8" s="79"/>
      <c r="F8" s="79"/>
      <c r="G8" s="116"/>
      <c r="H8" s="3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</row>
    <row r="9" spans="1:21" ht="39.75" hidden="1" customHeight="1" x14ac:dyDescent="0.2">
      <c r="A9" s="309" t="s">
        <v>48</v>
      </c>
      <c r="B9" s="287" t="s">
        <v>65</v>
      </c>
      <c r="C9" s="287"/>
      <c r="D9" s="287" t="s">
        <v>66</v>
      </c>
      <c r="E9" s="287"/>
      <c r="F9" s="287" t="s">
        <v>51</v>
      </c>
      <c r="G9" s="120"/>
      <c r="H9" s="3"/>
    </row>
    <row r="10" spans="1:21" hidden="1" x14ac:dyDescent="0.2">
      <c r="A10" s="309"/>
      <c r="B10" s="289" t="s">
        <v>49</v>
      </c>
      <c r="C10" s="289"/>
      <c r="D10" s="289" t="s">
        <v>49</v>
      </c>
      <c r="E10" s="289"/>
      <c r="F10" s="288"/>
      <c r="G10" s="120"/>
      <c r="H10" s="3"/>
      <c r="J10" s="98"/>
      <c r="K10" s="98"/>
      <c r="L10" s="98"/>
    </row>
    <row r="11" spans="1:21" ht="12.75" hidden="1" customHeight="1" x14ac:dyDescent="0.2">
      <c r="A11" s="78"/>
      <c r="B11" s="312"/>
      <c r="C11" s="312"/>
      <c r="D11" s="312"/>
      <c r="E11" s="312"/>
      <c r="F11" s="22" t="str">
        <f>IF(D11=0,"",D11/B11)</f>
        <v/>
      </c>
      <c r="G11" s="121"/>
      <c r="H11" s="3"/>
      <c r="J11" s="101"/>
      <c r="K11" s="101"/>
      <c r="L11" s="101"/>
    </row>
    <row r="12" spans="1:21" hidden="1" x14ac:dyDescent="0.2">
      <c r="A12" s="78"/>
      <c r="B12" s="297"/>
      <c r="C12" s="298"/>
      <c r="D12" s="297"/>
      <c r="E12" s="298"/>
      <c r="F12" s="22" t="str">
        <f t="shared" ref="F12:F16" si="0">IF(D12=0,"",D12/B12)</f>
        <v/>
      </c>
      <c r="G12" s="121"/>
      <c r="H12" s="3"/>
      <c r="J12" s="88"/>
    </row>
    <row r="13" spans="1:21" hidden="1" x14ac:dyDescent="0.2">
      <c r="A13" s="78"/>
      <c r="B13" s="297"/>
      <c r="C13" s="298"/>
      <c r="D13" s="297"/>
      <c r="E13" s="298"/>
      <c r="F13" s="22" t="str">
        <f t="shared" si="0"/>
        <v/>
      </c>
      <c r="G13" s="121"/>
      <c r="H13" s="3"/>
      <c r="J13" s="101"/>
      <c r="K13" s="101"/>
      <c r="L13" s="101"/>
    </row>
    <row r="14" spans="1:21" hidden="1" x14ac:dyDescent="0.2">
      <c r="A14" s="78"/>
      <c r="B14" s="297"/>
      <c r="C14" s="298"/>
      <c r="D14" s="297"/>
      <c r="E14" s="298"/>
      <c r="F14" s="22" t="str">
        <f t="shared" si="0"/>
        <v/>
      </c>
      <c r="G14" s="121"/>
      <c r="H14" s="3"/>
      <c r="J14" s="101"/>
      <c r="K14" s="101"/>
      <c r="L14" s="101"/>
    </row>
    <row r="15" spans="1:21" hidden="1" x14ac:dyDescent="0.2">
      <c r="A15" s="78"/>
      <c r="B15" s="297"/>
      <c r="C15" s="298"/>
      <c r="D15" s="297"/>
      <c r="E15" s="298"/>
      <c r="F15" s="22" t="str">
        <f t="shared" si="0"/>
        <v/>
      </c>
      <c r="G15" s="121"/>
      <c r="H15" s="3"/>
    </row>
    <row r="16" spans="1:21" ht="12" hidden="1" customHeight="1" x14ac:dyDescent="0.2">
      <c r="A16" s="65" t="s">
        <v>50</v>
      </c>
      <c r="B16" s="310">
        <f>SUM(B11:C15)</f>
        <v>0</v>
      </c>
      <c r="C16" s="311"/>
      <c r="D16" s="310">
        <f>SUM(D11:E15)</f>
        <v>0</v>
      </c>
      <c r="E16" s="311"/>
      <c r="F16" s="66" t="str">
        <f t="shared" si="0"/>
        <v/>
      </c>
      <c r="G16" s="122"/>
      <c r="H16" s="3"/>
    </row>
    <row r="17" spans="1:22" ht="12" hidden="1" customHeight="1" x14ac:dyDescent="0.2">
      <c r="A17" s="63"/>
      <c r="B17" s="64"/>
      <c r="C17"/>
      <c r="D17" s="64"/>
      <c r="E17" s="2"/>
      <c r="F17" s="64"/>
      <c r="G17" s="123"/>
      <c r="H17" s="3"/>
    </row>
    <row r="18" spans="1:22" ht="12" customHeight="1" x14ac:dyDescent="0.2">
      <c r="A18" s="63"/>
      <c r="B18" s="64"/>
      <c r="C18"/>
      <c r="D18" s="64"/>
      <c r="E18" s="2"/>
      <c r="F18" s="64"/>
      <c r="G18" s="123"/>
      <c r="H18" s="3"/>
    </row>
    <row r="19" spans="1:22" ht="12" customHeight="1" x14ac:dyDescent="0.2">
      <c r="A19" s="1" t="s">
        <v>119</v>
      </c>
      <c r="B19" s="202" t="s">
        <v>137</v>
      </c>
      <c r="C19" s="202"/>
      <c r="D19" s="64"/>
      <c r="E19" s="2"/>
      <c r="F19" s="64"/>
      <c r="G19" s="123"/>
      <c r="H19" s="3"/>
      <c r="I19" s="163" t="s">
        <v>132</v>
      </c>
    </row>
    <row r="20" spans="1:22" x14ac:dyDescent="0.2">
      <c r="A20" s="303" t="s">
        <v>69</v>
      </c>
      <c r="B20" s="48"/>
      <c r="C20" s="48"/>
      <c r="D20" s="49"/>
      <c r="E20" s="49"/>
      <c r="F20" s="61" t="s">
        <v>45</v>
      </c>
      <c r="G20" s="124"/>
      <c r="H20" s="3"/>
      <c r="I20" s="163" t="s">
        <v>133</v>
      </c>
    </row>
    <row r="21" spans="1:22" x14ac:dyDescent="0.2">
      <c r="A21" s="304"/>
      <c r="B21" s="50"/>
      <c r="C21" s="50"/>
      <c r="D21" s="51"/>
      <c r="E21" s="51"/>
      <c r="F21" s="172" t="s">
        <v>0</v>
      </c>
      <c r="G21" s="125"/>
      <c r="H21" s="3"/>
      <c r="I21" s="163" t="s">
        <v>134</v>
      </c>
    </row>
    <row r="22" spans="1:22" ht="40.5" customHeight="1" x14ac:dyDescent="0.2">
      <c r="A22" s="10" t="s">
        <v>12</v>
      </c>
      <c r="B22" s="39" t="s">
        <v>15</v>
      </c>
      <c r="C22" s="24" t="s">
        <v>60</v>
      </c>
      <c r="D22" s="28" t="s">
        <v>16</v>
      </c>
      <c r="E22" s="24" t="s">
        <v>18</v>
      </c>
      <c r="F22" s="15"/>
      <c r="G22" s="126"/>
      <c r="H22" s="3"/>
    </row>
    <row r="23" spans="1:22" x14ac:dyDescent="0.2">
      <c r="A23" s="56"/>
      <c r="B23" s="57"/>
      <c r="C23" s="72"/>
      <c r="D23" s="73"/>
      <c r="E23" s="74" t="str">
        <f t="shared" ref="E23:E29" si="1">IF(D23&lt;&gt;"",C23*(1+D23/100),"")</f>
        <v/>
      </c>
      <c r="F23" s="16" t="str">
        <f t="shared" ref="F23:F29" si="2">IF(B23&lt;&gt;"",ROUND((B23*C23)/1000,0),"")</f>
        <v/>
      </c>
      <c r="G23" s="127"/>
      <c r="H23" s="3"/>
      <c r="I23" s="81" t="s">
        <v>61</v>
      </c>
    </row>
    <row r="24" spans="1:22" x14ac:dyDescent="0.2">
      <c r="A24" s="56"/>
      <c r="B24" s="57"/>
      <c r="C24" s="72"/>
      <c r="D24" s="73"/>
      <c r="E24" s="74" t="str">
        <f t="shared" si="1"/>
        <v/>
      </c>
      <c r="F24" s="16" t="str">
        <f t="shared" si="2"/>
        <v/>
      </c>
      <c r="G24" s="127"/>
      <c r="H24" s="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1:22" x14ac:dyDescent="0.2">
      <c r="A25" s="58"/>
      <c r="B25" s="57"/>
      <c r="C25" s="72"/>
      <c r="D25" s="73"/>
      <c r="E25" s="74" t="str">
        <f t="shared" si="1"/>
        <v/>
      </c>
      <c r="F25" s="16" t="str">
        <f t="shared" si="2"/>
        <v/>
      </c>
      <c r="G25" s="127"/>
      <c r="H25" s="3"/>
      <c r="I25" s="110" t="s">
        <v>77</v>
      </c>
      <c r="J25" s="103"/>
      <c r="K25" s="103"/>
      <c r="L25" s="103"/>
      <c r="M25" s="103"/>
      <c r="N25" s="103"/>
      <c r="O25" s="103"/>
      <c r="P25" s="103"/>
      <c r="Q25" s="103"/>
      <c r="R25" s="103"/>
      <c r="S25" s="107"/>
      <c r="T25" s="107"/>
      <c r="U25" s="107"/>
      <c r="V25" s="96"/>
    </row>
    <row r="26" spans="1:22" x14ac:dyDescent="0.2">
      <c r="A26" s="56"/>
      <c r="B26" s="57"/>
      <c r="C26" s="72"/>
      <c r="D26" s="73"/>
      <c r="E26" s="74" t="str">
        <f t="shared" si="1"/>
        <v/>
      </c>
      <c r="F26" s="16" t="str">
        <f t="shared" si="2"/>
        <v/>
      </c>
      <c r="G26" s="127"/>
      <c r="H26" s="3"/>
      <c r="I26" s="107" t="s">
        <v>79</v>
      </c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96"/>
    </row>
    <row r="27" spans="1:22" x14ac:dyDescent="0.2">
      <c r="A27" s="71"/>
      <c r="B27" s="57"/>
      <c r="C27" s="72"/>
      <c r="D27" s="73"/>
      <c r="E27" s="74" t="str">
        <f t="shared" si="1"/>
        <v/>
      </c>
      <c r="F27" s="16" t="str">
        <f t="shared" si="2"/>
        <v/>
      </c>
      <c r="G27" s="127"/>
      <c r="H27" s="3"/>
      <c r="I27" s="103"/>
      <c r="J27" s="104"/>
      <c r="K27" s="103"/>
      <c r="L27" s="103"/>
      <c r="M27" s="103"/>
      <c r="N27" s="103"/>
      <c r="O27" s="103"/>
      <c r="P27" s="103"/>
      <c r="Q27" s="103"/>
      <c r="R27" s="103"/>
      <c r="S27" s="107"/>
      <c r="T27" s="107"/>
      <c r="U27" s="107"/>
      <c r="V27" s="96"/>
    </row>
    <row r="28" spans="1:22" x14ac:dyDescent="0.2">
      <c r="A28" s="56"/>
      <c r="B28" s="57"/>
      <c r="C28" s="72"/>
      <c r="D28" s="73"/>
      <c r="E28" s="74" t="str">
        <f t="shared" si="1"/>
        <v/>
      </c>
      <c r="F28" s="16" t="str">
        <f t="shared" si="2"/>
        <v/>
      </c>
      <c r="G28" s="127"/>
      <c r="H28" s="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96"/>
    </row>
    <row r="29" spans="1:22" x14ac:dyDescent="0.2">
      <c r="A29" s="56"/>
      <c r="B29" s="57"/>
      <c r="C29" s="72"/>
      <c r="D29" s="73"/>
      <c r="E29" s="74" t="str">
        <f t="shared" si="1"/>
        <v/>
      </c>
      <c r="F29" s="16" t="str">
        <f t="shared" si="2"/>
        <v/>
      </c>
      <c r="G29" s="127"/>
      <c r="H29" s="3"/>
      <c r="I29" s="105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96"/>
    </row>
    <row r="30" spans="1:22" x14ac:dyDescent="0.2">
      <c r="A30" s="67" t="s">
        <v>19</v>
      </c>
      <c r="B30" s="9"/>
      <c r="C30" s="9"/>
      <c r="D30" s="9"/>
      <c r="E30" s="33"/>
      <c r="F30" s="16">
        <f>SUM(F23:F29)</f>
        <v>0</v>
      </c>
      <c r="G30" s="127"/>
      <c r="H30" s="3"/>
      <c r="I30" s="106"/>
      <c r="J30" s="103"/>
      <c r="K30" s="103"/>
      <c r="L30" s="103"/>
      <c r="M30" s="103"/>
      <c r="N30" s="88"/>
      <c r="O30" s="103"/>
      <c r="P30" s="103"/>
      <c r="Q30" s="103"/>
      <c r="R30" s="103"/>
      <c r="S30" s="103"/>
      <c r="T30" s="103"/>
      <c r="U30" s="103"/>
      <c r="V30" s="96"/>
    </row>
    <row r="31" spans="1:22" x14ac:dyDescent="0.2">
      <c r="A31" s="8" t="s">
        <v>87</v>
      </c>
      <c r="B31" s="9"/>
      <c r="C31" s="9"/>
      <c r="D31" s="29"/>
      <c r="E31" s="68"/>
      <c r="F31" s="158">
        <f>+F115</f>
        <v>0</v>
      </c>
      <c r="G31" s="128"/>
      <c r="H31" s="3"/>
      <c r="I31" s="88" t="s">
        <v>93</v>
      </c>
      <c r="J31" s="103"/>
      <c r="K31" s="103"/>
      <c r="L31" s="103"/>
      <c r="M31" s="103"/>
      <c r="N31" s="88"/>
      <c r="O31" s="103"/>
      <c r="P31" s="103"/>
      <c r="Q31" s="103"/>
      <c r="R31" s="103"/>
      <c r="S31" s="103"/>
      <c r="T31" s="103"/>
      <c r="U31" s="103"/>
      <c r="V31" s="96"/>
    </row>
    <row r="32" spans="1:22" x14ac:dyDescent="0.2">
      <c r="A32" s="8" t="s">
        <v>158</v>
      </c>
      <c r="B32" s="9"/>
      <c r="C32" s="263"/>
      <c r="D32" s="263"/>
      <c r="E32" s="137"/>
      <c r="F32" s="158"/>
      <c r="G32" s="129"/>
      <c r="H32" s="3"/>
      <c r="J32" s="103"/>
      <c r="K32" s="103"/>
      <c r="L32" s="103"/>
      <c r="M32" s="103"/>
      <c r="N32" s="88"/>
      <c r="O32" s="103"/>
      <c r="P32" s="103"/>
      <c r="Q32" s="103"/>
      <c r="R32" s="103"/>
      <c r="S32" s="103"/>
      <c r="T32" s="103"/>
      <c r="U32" s="103"/>
      <c r="V32" s="96"/>
    </row>
    <row r="33" spans="1:22" x14ac:dyDescent="0.2">
      <c r="A33" s="8" t="s">
        <v>88</v>
      </c>
      <c r="B33" s="9"/>
      <c r="C33" s="9"/>
      <c r="D33" s="29"/>
      <c r="E33" s="68"/>
      <c r="F33" s="159">
        <f>+F134</f>
        <v>0</v>
      </c>
      <c r="G33" s="128"/>
      <c r="H33" s="3"/>
      <c r="I33" s="88" t="s">
        <v>94</v>
      </c>
      <c r="J33" s="103"/>
      <c r="K33" s="103"/>
      <c r="L33" s="103"/>
      <c r="M33" s="103"/>
      <c r="N33" s="88"/>
      <c r="O33" s="103"/>
      <c r="P33" s="103"/>
      <c r="Q33" s="103"/>
      <c r="R33" s="103"/>
      <c r="S33" s="103"/>
      <c r="T33" s="103"/>
      <c r="U33" s="103"/>
      <c r="V33" s="96"/>
    </row>
    <row r="34" spans="1:22" x14ac:dyDescent="0.2">
      <c r="A34" s="25" t="s">
        <v>89</v>
      </c>
      <c r="B34" s="26"/>
      <c r="C34" s="26"/>
      <c r="D34" s="30"/>
      <c r="E34" s="27"/>
      <c r="F34" s="75">
        <f>ROUND(F30,0)+ROUND(F31,0)+ROUND(F32,0)+ROUND(F33,0)</f>
        <v>0</v>
      </c>
      <c r="G34" s="130"/>
      <c r="H34" s="113"/>
      <c r="N34" s="88"/>
    </row>
    <row r="35" spans="1:22" x14ac:dyDescent="0.2">
      <c r="A35" s="305" t="s">
        <v>21</v>
      </c>
      <c r="B35" s="306"/>
      <c r="C35" s="306"/>
      <c r="D35" s="29"/>
      <c r="E35" s="68"/>
      <c r="F35" s="16" t="str">
        <f>IF(D23&lt;&gt;"",ROUND((SUMPRODUCT(B23:B29,E23:E29)-SUMPRODUCT(B23:B29,C23:C29))/1000,0),"")</f>
        <v/>
      </c>
      <c r="G35" s="127"/>
      <c r="H35" s="3"/>
      <c r="N35" s="88"/>
    </row>
    <row r="36" spans="1:22" x14ac:dyDescent="0.2">
      <c r="A36" s="8" t="s">
        <v>22</v>
      </c>
      <c r="B36" s="9"/>
      <c r="C36" s="9"/>
      <c r="D36" s="43"/>
      <c r="E36" s="34" t="s">
        <v>14</v>
      </c>
      <c r="F36" s="16" t="str">
        <f>IF(D36&lt;&gt;"",ROUND((SUM(F30:F33)-F38)*(1+D36/100)-(SUM(F30:F33)-F38),0),"")</f>
        <v/>
      </c>
      <c r="G36" s="127"/>
      <c r="H36" s="3"/>
      <c r="N36" s="88"/>
    </row>
    <row r="37" spans="1:22" x14ac:dyDescent="0.2">
      <c r="A37" s="12" t="s">
        <v>20</v>
      </c>
      <c r="B37" s="13"/>
      <c r="C37" s="13"/>
      <c r="D37" s="31"/>
      <c r="E37" s="21"/>
      <c r="F37" s="160">
        <f>IFERROR(F34+F35+F36,IFERROR(F34+F35,IFERROR(F34+F36,F34)))</f>
        <v>0</v>
      </c>
      <c r="G37" s="130"/>
      <c r="H37" s="114"/>
      <c r="N37" s="88"/>
    </row>
    <row r="38" spans="1:22" x14ac:dyDescent="0.2">
      <c r="A38" s="10" t="s">
        <v>11</v>
      </c>
      <c r="B38" s="11"/>
      <c r="C38" s="11"/>
      <c r="D38" s="174" t="s">
        <v>120</v>
      </c>
      <c r="E38" s="175" t="str">
        <f>IF(F38=0,"",F38/F37)</f>
        <v/>
      </c>
      <c r="F38" s="161">
        <f>+F143</f>
        <v>0</v>
      </c>
      <c r="G38" s="128"/>
      <c r="H38" s="3"/>
      <c r="I38" s="88" t="s">
        <v>129</v>
      </c>
      <c r="N38" s="88"/>
    </row>
    <row r="39" spans="1:22" ht="13.5" thickBot="1" x14ac:dyDescent="0.25">
      <c r="A39" s="44" t="s">
        <v>1</v>
      </c>
      <c r="B39" s="14"/>
      <c r="C39" s="14"/>
      <c r="D39" s="45"/>
      <c r="E39" s="46"/>
      <c r="F39" s="76">
        <f>ROUND(F37-F38,0)</f>
        <v>0</v>
      </c>
      <c r="G39" s="130"/>
      <c r="H39" s="3"/>
      <c r="N39" s="88"/>
    </row>
    <row r="40" spans="1:22" ht="13.5" customHeight="1" x14ac:dyDescent="0.2">
      <c r="A40" s="37" t="s">
        <v>17</v>
      </c>
      <c r="B40" s="35"/>
      <c r="C40" s="35"/>
      <c r="D40" s="36"/>
      <c r="E40" s="38"/>
      <c r="F40" s="162" t="str">
        <f>IFERROR((F35+F36)/F39,IFERROR(F35/F39,IFERROR(F36/F39,"")))</f>
        <v/>
      </c>
      <c r="G40" s="131"/>
      <c r="H40" s="3"/>
      <c r="N40" s="88"/>
    </row>
    <row r="41" spans="1:22" x14ac:dyDescent="0.2">
      <c r="A41" s="3"/>
      <c r="B41"/>
      <c r="C41"/>
      <c r="D41" s="2"/>
      <c r="E41" s="2"/>
      <c r="F41" s="6"/>
      <c r="G41" s="127"/>
      <c r="H41" s="3"/>
    </row>
    <row r="42" spans="1:22" x14ac:dyDescent="0.2">
      <c r="A42" s="303" t="s">
        <v>70</v>
      </c>
      <c r="B42" s="52"/>
      <c r="C42" s="52"/>
      <c r="D42" s="49"/>
      <c r="E42" s="49"/>
      <c r="F42" s="61" t="s">
        <v>45</v>
      </c>
      <c r="G42" s="124"/>
      <c r="H42" s="3"/>
    </row>
    <row r="43" spans="1:22" x14ac:dyDescent="0.2">
      <c r="A43" s="304"/>
      <c r="B43" s="53"/>
      <c r="C43" s="54"/>
      <c r="D43" s="54"/>
      <c r="E43" s="55" t="s">
        <v>3</v>
      </c>
      <c r="F43" s="172" t="s">
        <v>0</v>
      </c>
      <c r="G43" s="125"/>
      <c r="H43" s="3"/>
    </row>
    <row r="44" spans="1:22" x14ac:dyDescent="0.2">
      <c r="A44" s="12" t="s">
        <v>44</v>
      </c>
      <c r="B44" s="13"/>
      <c r="C44" s="9"/>
      <c r="D44" s="9"/>
      <c r="E44" s="22" t="str">
        <f>IF(F44="","",F44/$F$52)</f>
        <v/>
      </c>
      <c r="F44" s="70"/>
      <c r="G44" s="132"/>
      <c r="H44" s="3"/>
    </row>
    <row r="45" spans="1:22" x14ac:dyDescent="0.2">
      <c r="A45" s="8" t="s">
        <v>2</v>
      </c>
      <c r="B45" s="9"/>
      <c r="C45" s="9"/>
      <c r="D45" s="9"/>
      <c r="E45" s="22" t="str">
        <f>IF(F45="","",F45/$F$52)</f>
        <v/>
      </c>
      <c r="F45" s="59"/>
      <c r="G45" s="128"/>
      <c r="H45" s="3"/>
      <c r="I45" s="97"/>
      <c r="J45" s="98"/>
      <c r="K45" s="98"/>
      <c r="L45" s="98"/>
    </row>
    <row r="46" spans="1:22" x14ac:dyDescent="0.2">
      <c r="A46" s="8" t="s">
        <v>9</v>
      </c>
      <c r="B46" s="9"/>
      <c r="C46" s="17" t="s">
        <v>6</v>
      </c>
      <c r="D46" s="17" t="s">
        <v>7</v>
      </c>
      <c r="E46" s="41"/>
      <c r="F46" s="16"/>
      <c r="G46" s="127"/>
      <c r="H46" s="3"/>
      <c r="I46" s="89"/>
      <c r="J46" s="98"/>
      <c r="K46" s="98"/>
      <c r="L46" s="98"/>
    </row>
    <row r="47" spans="1:22" x14ac:dyDescent="0.2">
      <c r="A47" s="299"/>
      <c r="B47" s="300"/>
      <c r="C47" s="77"/>
      <c r="D47" s="77"/>
      <c r="E47" s="22" t="str">
        <f>IF(F47="","",F47/$F$52)</f>
        <v/>
      </c>
      <c r="F47" s="47" t="str">
        <f>IF(AND(C47="",D47=""),"",IF(D47="",ROUND(C47,0),ROUND(D47,0)))</f>
        <v/>
      </c>
      <c r="G47" s="129"/>
      <c r="H47" s="3"/>
      <c r="I47" s="88" t="s">
        <v>85</v>
      </c>
      <c r="J47" s="100"/>
      <c r="K47" s="100"/>
      <c r="L47" s="100"/>
    </row>
    <row r="48" spans="1:22" x14ac:dyDescent="0.2">
      <c r="A48" s="299"/>
      <c r="B48" s="300"/>
      <c r="C48" s="77"/>
      <c r="D48" s="77"/>
      <c r="E48" s="22" t="str">
        <f>IF(F48="","",F48/$F$52)</f>
        <v/>
      </c>
      <c r="F48" s="47" t="str">
        <f t="shared" ref="F48:F51" si="3">IF(AND(C48="",D48=""),"",IF(D48="",ROUND(C48,0),ROUND(D48,0)))</f>
        <v/>
      </c>
      <c r="G48" s="129"/>
      <c r="H48" s="3"/>
      <c r="I48" s="100" t="s">
        <v>62</v>
      </c>
      <c r="J48" s="100"/>
      <c r="K48" s="100"/>
      <c r="L48" s="100"/>
    </row>
    <row r="49" spans="1:21" x14ac:dyDescent="0.2">
      <c r="A49" s="8" t="s">
        <v>8</v>
      </c>
      <c r="B49" s="9"/>
      <c r="C49" s="17" t="s">
        <v>6</v>
      </c>
      <c r="D49" s="17" t="s">
        <v>7</v>
      </c>
      <c r="E49" s="32"/>
      <c r="F49" s="16"/>
      <c r="G49" s="127"/>
      <c r="H49" s="3"/>
      <c r="I49" s="88" t="s">
        <v>80</v>
      </c>
    </row>
    <row r="50" spans="1:21" x14ac:dyDescent="0.2">
      <c r="A50" s="301"/>
      <c r="B50" s="302"/>
      <c r="C50" s="77"/>
      <c r="D50" s="77"/>
      <c r="E50" s="22" t="str">
        <f>IF(F50="","",F50/$F$52)</f>
        <v/>
      </c>
      <c r="F50" s="47" t="str">
        <f t="shared" si="3"/>
        <v/>
      </c>
      <c r="G50" s="129"/>
      <c r="H50" s="3"/>
      <c r="I50" s="198" t="s">
        <v>128</v>
      </c>
    </row>
    <row r="51" spans="1:21" x14ac:dyDescent="0.2">
      <c r="A51" s="307"/>
      <c r="B51" s="308"/>
      <c r="C51" s="77"/>
      <c r="D51" s="77"/>
      <c r="E51" s="22" t="str">
        <f>IF(F51="","",F51/$F$52)</f>
        <v/>
      </c>
      <c r="F51" s="47" t="str">
        <f t="shared" si="3"/>
        <v/>
      </c>
      <c r="G51" s="129"/>
      <c r="H51" s="3"/>
    </row>
    <row r="52" spans="1:21" ht="13.5" thickBot="1" x14ac:dyDescent="0.25">
      <c r="A52" s="18" t="s">
        <v>4</v>
      </c>
      <c r="B52" s="40"/>
      <c r="C52" s="14"/>
      <c r="D52" s="14"/>
      <c r="E52" s="23">
        <f>ROUND(SUM(E44:E51),3)</f>
        <v>0</v>
      </c>
      <c r="F52" s="80">
        <f>ROUND(SUM(F44:F51),0)</f>
        <v>0</v>
      </c>
      <c r="G52" s="130"/>
      <c r="H52" s="3"/>
    </row>
    <row r="53" spans="1:21" ht="7.5" customHeight="1" x14ac:dyDescent="0.2">
      <c r="A53" s="4"/>
      <c r="B53" s="3"/>
      <c r="C53" s="3"/>
      <c r="D53" s="5"/>
      <c r="E53" s="5"/>
      <c r="F53" s="7"/>
      <c r="G53" s="127"/>
      <c r="H53" s="3"/>
    </row>
    <row r="54" spans="1:21" x14ac:dyDescent="0.2">
      <c r="A54" s="19" t="s">
        <v>91</v>
      </c>
      <c r="B54" s="11"/>
      <c r="C54" s="11"/>
      <c r="D54" s="11"/>
      <c r="E54" s="42">
        <f>100%-E52</f>
        <v>1</v>
      </c>
      <c r="F54" s="20">
        <f>F39-F52</f>
        <v>0</v>
      </c>
      <c r="G54" s="133"/>
      <c r="H54" s="3"/>
      <c r="I54" s="88" t="s">
        <v>74</v>
      </c>
    </row>
    <row r="55" spans="1:21" x14ac:dyDescent="0.2">
      <c r="A55" s="4"/>
      <c r="B55" s="150"/>
      <c r="C55" s="150"/>
      <c r="D55" s="150"/>
      <c r="E55" s="151"/>
      <c r="F55" s="152"/>
      <c r="G55" s="133"/>
      <c r="H55" s="3"/>
    </row>
    <row r="56" spans="1:21" x14ac:dyDescent="0.2">
      <c r="A56" s="1"/>
      <c r="B56" s="60"/>
      <c r="C56"/>
      <c r="D56" s="2"/>
      <c r="E56" s="2"/>
      <c r="F56" s="153" t="s">
        <v>90</v>
      </c>
      <c r="G56" s="126"/>
      <c r="H56" s="3"/>
    </row>
    <row r="57" spans="1:21" x14ac:dyDescent="0.2">
      <c r="A57"/>
      <c r="B57"/>
      <c r="C57"/>
      <c r="D57" s="60"/>
      <c r="E57" s="2" t="s">
        <v>83</v>
      </c>
      <c r="F57" s="43"/>
      <c r="G57" s="134"/>
      <c r="H57" s="3"/>
    </row>
    <row r="58" spans="1:21" x14ac:dyDescent="0.2">
      <c r="A58"/>
      <c r="B58" s="93"/>
      <c r="C58"/>
      <c r="D58" s="60"/>
      <c r="E58" s="2" t="s">
        <v>84</v>
      </c>
      <c r="F58" s="43"/>
      <c r="G58" s="134"/>
      <c r="H58" s="3"/>
    </row>
    <row r="59" spans="1:21" x14ac:dyDescent="0.2">
      <c r="A59"/>
      <c r="B59" s="93"/>
      <c r="C59"/>
      <c r="D59" s="60"/>
      <c r="E59" s="2"/>
      <c r="F59" s="93"/>
      <c r="G59" s="134"/>
      <c r="H59" s="3"/>
    </row>
    <row r="60" spans="1:21" x14ac:dyDescent="0.2">
      <c r="A60" s="62" t="s">
        <v>121</v>
      </c>
      <c r="B60"/>
      <c r="C60"/>
      <c r="D60" s="2"/>
      <c r="E60" s="2"/>
      <c r="F60" s="2"/>
      <c r="G60" s="134"/>
      <c r="H60" s="3"/>
    </row>
    <row r="61" spans="1:21" s="155" customFormat="1" x14ac:dyDescent="0.2">
      <c r="A61" s="154"/>
      <c r="B61" s="176"/>
      <c r="D61" s="177"/>
      <c r="E61" s="177"/>
      <c r="F61" s="178"/>
      <c r="G61" s="134"/>
      <c r="H61" s="3"/>
      <c r="I61" s="179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</row>
    <row r="62" spans="1:21" s="155" customFormat="1" x14ac:dyDescent="0.2">
      <c r="A62" s="90" t="s">
        <v>116</v>
      </c>
      <c r="B62" s="139"/>
      <c r="C62" s="85"/>
      <c r="D62" s="181" t="s">
        <v>122</v>
      </c>
      <c r="E62" s="182">
        <f>+F44</f>
        <v>0</v>
      </c>
      <c r="F62" s="178"/>
      <c r="G62" s="134"/>
      <c r="H62" s="3"/>
      <c r="I62" s="179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</row>
    <row r="63" spans="1:21" s="155" customFormat="1" x14ac:dyDescent="0.2">
      <c r="A63" s="164" t="s">
        <v>159</v>
      </c>
      <c r="B63" s="165"/>
      <c r="C63" s="166"/>
      <c r="D63" s="183" t="s">
        <v>123</v>
      </c>
      <c r="E63" s="184"/>
      <c r="F63" s="178"/>
      <c r="G63" s="134"/>
      <c r="H63" s="3"/>
      <c r="I63" s="179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</row>
    <row r="64" spans="1:21" s="155" customFormat="1" x14ac:dyDescent="0.2">
      <c r="A64" s="168" t="s">
        <v>117</v>
      </c>
      <c r="B64" s="167"/>
      <c r="C64" s="168"/>
      <c r="D64" s="196" t="s">
        <v>118</v>
      </c>
      <c r="E64" s="195" t="str">
        <f>IF(E63=0,"",E62/E63)</f>
        <v/>
      </c>
      <c r="F64" s="178"/>
      <c r="G64" s="134"/>
      <c r="H64" s="3"/>
      <c r="I64" s="179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</row>
    <row r="65" spans="1:22" s="155" customFormat="1" x14ac:dyDescent="0.2">
      <c r="A65" s="85"/>
      <c r="B65" s="185"/>
      <c r="C65" s="186"/>
      <c r="D65" s="187"/>
      <c r="E65" s="85"/>
      <c r="F65" s="178"/>
      <c r="G65" s="134"/>
      <c r="H65" s="3"/>
      <c r="I65" s="179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</row>
    <row r="66" spans="1:22" s="155" customFormat="1" x14ac:dyDescent="0.2">
      <c r="A66" s="186"/>
      <c r="B66" s="185"/>
      <c r="C66" s="186"/>
      <c r="D66" s="139" t="s">
        <v>86</v>
      </c>
      <c r="E66" s="188" t="s">
        <v>124</v>
      </c>
      <c r="F66" s="178"/>
      <c r="G66" s="134"/>
      <c r="H66" s="3"/>
      <c r="I66" s="179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</row>
    <row r="67" spans="1:22" s="155" customFormat="1" x14ac:dyDescent="0.2">
      <c r="A67" s="85" t="s">
        <v>125</v>
      </c>
      <c r="B67" s="185"/>
      <c r="C67" s="186"/>
      <c r="D67" s="171"/>
      <c r="E67" s="171"/>
      <c r="G67" s="134"/>
      <c r="H67" s="3"/>
      <c r="I67" s="179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</row>
    <row r="68" spans="1:22" s="155" customFormat="1" x14ac:dyDescent="0.2">
      <c r="A68" s="85" t="s">
        <v>130</v>
      </c>
      <c r="B68" s="185"/>
      <c r="C68" s="186"/>
      <c r="D68" s="171"/>
      <c r="E68" s="171"/>
      <c r="G68" s="134"/>
      <c r="H68" s="3"/>
      <c r="I68" s="179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</row>
    <row r="69" spans="1:22" s="155" customFormat="1" x14ac:dyDescent="0.2">
      <c r="A69" s="191" t="s">
        <v>126</v>
      </c>
      <c r="B69" s="192"/>
      <c r="C69" s="197"/>
      <c r="D69" s="189">
        <f>+D67+D68</f>
        <v>0</v>
      </c>
      <c r="E69" s="189">
        <f>+E67+E68</f>
        <v>0</v>
      </c>
      <c r="G69" s="134"/>
      <c r="H69" s="3"/>
      <c r="I69" s="179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</row>
    <row r="70" spans="1:22" ht="4.5" customHeight="1" x14ac:dyDescent="0.2">
      <c r="A70" s="186"/>
      <c r="B70" s="185"/>
      <c r="C70" s="186"/>
      <c r="D70" s="190"/>
      <c r="E70" s="190"/>
      <c r="F70" s="85"/>
      <c r="G70" s="134"/>
      <c r="H70" s="3"/>
    </row>
    <row r="71" spans="1:22" x14ac:dyDescent="0.2">
      <c r="A71" s="191" t="s">
        <v>127</v>
      </c>
      <c r="B71" s="192"/>
      <c r="C71" s="191"/>
      <c r="D71" s="193" t="str">
        <f>IF(E63=0,"",D69/E63)</f>
        <v/>
      </c>
      <c r="E71" s="193" t="str">
        <f>IF(E63=0,"",E69/E63)</f>
        <v/>
      </c>
      <c r="F71" s="85"/>
      <c r="G71" s="134"/>
      <c r="H71" s="3"/>
    </row>
    <row r="72" spans="1:22" x14ac:dyDescent="0.2">
      <c r="A72" s="170"/>
      <c r="B72" s="169"/>
      <c r="C72" s="170"/>
      <c r="D72" s="194"/>
      <c r="E72" s="194"/>
      <c r="F72" s="85"/>
      <c r="G72" s="134"/>
      <c r="H72" s="3"/>
      <c r="I72" s="198" t="s">
        <v>136</v>
      </c>
    </row>
    <row r="73" spans="1:22" x14ac:dyDescent="0.2">
      <c r="A73" s="62" t="s">
        <v>52</v>
      </c>
      <c r="B73"/>
      <c r="C73"/>
      <c r="D73" s="2"/>
      <c r="E73" s="2"/>
      <c r="F73" s="2"/>
      <c r="G73" s="126"/>
      <c r="H73" s="3"/>
      <c r="I73" s="163"/>
      <c r="J73" s="98"/>
      <c r="K73" s="98"/>
      <c r="L73" s="98"/>
    </row>
    <row r="74" spans="1:22" x14ac:dyDescent="0.2">
      <c r="A74" s="62"/>
      <c r="B74"/>
      <c r="C74"/>
      <c r="D74" s="2"/>
      <c r="E74" s="2"/>
      <c r="F74" s="2"/>
      <c r="G74" s="126"/>
      <c r="H74" s="3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</row>
    <row r="75" spans="1:22" x14ac:dyDescent="0.2">
      <c r="A75" s="62"/>
      <c r="B75"/>
      <c r="C75"/>
      <c r="D75" s="2"/>
      <c r="E75" s="2"/>
      <c r="F75" s="2"/>
      <c r="G75" s="126"/>
      <c r="H75" s="3"/>
      <c r="I75" s="173" t="s">
        <v>156</v>
      </c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2" x14ac:dyDescent="0.2">
      <c r="A76" s="62"/>
      <c r="B76"/>
      <c r="C76"/>
      <c r="D76" s="2"/>
      <c r="E76" s="2"/>
      <c r="F76" s="2"/>
      <c r="G76" s="126"/>
      <c r="H76" s="3"/>
      <c r="I76" s="173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1:22" x14ac:dyDescent="0.2">
      <c r="G77" s="115"/>
      <c r="H77" s="3"/>
      <c r="I77" s="89"/>
      <c r="J77" s="98"/>
      <c r="K77" s="98"/>
      <c r="L77" s="98"/>
    </row>
    <row r="78" spans="1:22" ht="12.75" customHeight="1" x14ac:dyDescent="0.2">
      <c r="A78" s="62" t="s">
        <v>53</v>
      </c>
      <c r="G78" s="115"/>
      <c r="H78" s="3"/>
      <c r="J78" s="98"/>
      <c r="K78" s="98"/>
      <c r="L78" s="98"/>
    </row>
    <row r="79" spans="1:22" x14ac:dyDescent="0.2">
      <c r="G79" s="115"/>
      <c r="H79" s="3"/>
      <c r="I79" s="98"/>
      <c r="J79" s="98"/>
      <c r="K79" s="98"/>
      <c r="L79" s="98"/>
    </row>
    <row r="80" spans="1:22" x14ac:dyDescent="0.2">
      <c r="A80" s="62"/>
      <c r="G80" s="115"/>
      <c r="H80" s="3"/>
      <c r="I80" s="98"/>
      <c r="J80" s="98"/>
      <c r="K80" s="98"/>
      <c r="L80" s="98"/>
    </row>
    <row r="81" spans="1:21" x14ac:dyDescent="0.2">
      <c r="A81" s="90"/>
      <c r="D81" s="85"/>
      <c r="E81" s="85"/>
      <c r="F81" s="85"/>
      <c r="G81" s="135"/>
      <c r="H81" s="3"/>
      <c r="J81" s="100"/>
      <c r="K81" s="100"/>
      <c r="L81" s="100"/>
    </row>
    <row r="82" spans="1:21" x14ac:dyDescent="0.2">
      <c r="A82" s="90"/>
      <c r="B82" s="90"/>
      <c r="C82" s="90"/>
      <c r="G82" s="115"/>
      <c r="H82" s="3"/>
      <c r="I82" s="100"/>
      <c r="J82" s="100"/>
      <c r="K82" s="100"/>
      <c r="L82" s="100"/>
    </row>
    <row r="83" spans="1:21" ht="15" x14ac:dyDescent="0.2">
      <c r="A83" s="62" t="s">
        <v>155</v>
      </c>
      <c r="G83" s="115"/>
      <c r="H83" s="3"/>
      <c r="I83" s="100" t="s">
        <v>78</v>
      </c>
      <c r="J83" s="100"/>
      <c r="K83" s="100"/>
      <c r="L83" s="100"/>
    </row>
    <row r="84" spans="1:21" x14ac:dyDescent="0.2">
      <c r="A84" s="87"/>
      <c r="B84"/>
      <c r="C84"/>
      <c r="D84" s="2"/>
      <c r="E84" s="2"/>
      <c r="F84" s="2"/>
      <c r="G84" s="126"/>
      <c r="H84" s="3"/>
      <c r="J84" s="100"/>
      <c r="K84" s="100"/>
      <c r="L84" s="100"/>
    </row>
    <row r="85" spans="1:21" x14ac:dyDescent="0.2">
      <c r="A85" s="203" t="s">
        <v>138</v>
      </c>
      <c r="B85" s="204"/>
      <c r="C85" s="204"/>
      <c r="D85" s="204"/>
      <c r="E85" s="252"/>
      <c r="F85" s="230">
        <v>1000</v>
      </c>
      <c r="G85" s="205"/>
      <c r="J85" s="88"/>
      <c r="K85" s="206"/>
      <c r="L85" s="206"/>
      <c r="M85" s="206"/>
      <c r="N85" s="85"/>
      <c r="O85" s="85"/>
      <c r="P85" s="85"/>
      <c r="Q85" s="85"/>
      <c r="R85" s="85"/>
      <c r="S85" s="85"/>
      <c r="T85" s="85"/>
      <c r="U85" s="85"/>
    </row>
    <row r="86" spans="1:21" x14ac:dyDescent="0.2">
      <c r="A86" s="281" t="s">
        <v>92</v>
      </c>
      <c r="B86" s="282"/>
      <c r="C86" s="282"/>
      <c r="D86" s="282"/>
      <c r="E86" s="108"/>
      <c r="F86" s="250"/>
      <c r="G86" s="207"/>
      <c r="I86" s="206"/>
      <c r="J86" s="206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</row>
    <row r="87" spans="1:21" x14ac:dyDescent="0.2">
      <c r="A87" s="281" t="s">
        <v>72</v>
      </c>
      <c r="B87" s="282"/>
      <c r="C87" s="282"/>
      <c r="D87" s="282"/>
      <c r="E87" s="108"/>
      <c r="F87" s="250"/>
      <c r="G87" s="208"/>
      <c r="I87" s="206"/>
      <c r="J87" s="206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</row>
    <row r="88" spans="1:21" x14ac:dyDescent="0.2">
      <c r="A88" s="281" t="s">
        <v>73</v>
      </c>
      <c r="B88" s="282"/>
      <c r="C88" s="282"/>
      <c r="D88" s="282"/>
      <c r="E88" s="108"/>
      <c r="F88" s="250"/>
      <c r="G88" s="208"/>
      <c r="I88" s="206"/>
      <c r="J88" s="206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</row>
    <row r="89" spans="1:21" x14ac:dyDescent="0.2">
      <c r="A89" s="209" t="s">
        <v>75</v>
      </c>
      <c r="B89" s="210"/>
      <c r="C89" s="210"/>
      <c r="D89" s="210"/>
      <c r="E89" s="108"/>
      <c r="F89" s="250"/>
      <c r="G89" s="208"/>
      <c r="I89" s="206"/>
      <c r="J89" s="206"/>
      <c r="K89" s="206"/>
      <c r="L89" s="206"/>
      <c r="M89" s="206"/>
      <c r="N89" s="85"/>
      <c r="O89" s="85"/>
      <c r="P89" s="85"/>
      <c r="Q89" s="85"/>
      <c r="R89" s="85"/>
      <c r="S89" s="85"/>
      <c r="T89" s="85"/>
      <c r="U89" s="85"/>
    </row>
    <row r="90" spans="1:21" x14ac:dyDescent="0.2">
      <c r="A90" s="211"/>
      <c r="B90" s="146"/>
      <c r="C90" s="146"/>
      <c r="D90" s="146"/>
      <c r="E90" s="166"/>
      <c r="F90" s="251"/>
      <c r="G90" s="208"/>
      <c r="I90" s="206"/>
      <c r="J90" s="206"/>
      <c r="K90" s="206"/>
      <c r="L90" s="206"/>
      <c r="M90" s="206"/>
      <c r="N90" s="85"/>
      <c r="O90" s="85"/>
      <c r="P90" s="85"/>
      <c r="Q90" s="85"/>
      <c r="R90" s="85"/>
      <c r="S90" s="85"/>
      <c r="T90" s="85"/>
      <c r="U90" s="85"/>
    </row>
    <row r="91" spans="1:21" x14ac:dyDescent="0.2">
      <c r="A91" s="212" t="s">
        <v>139</v>
      </c>
      <c r="D91" s="85"/>
      <c r="E91" s="108"/>
      <c r="F91" s="251"/>
      <c r="G91" s="208"/>
      <c r="J91" s="206"/>
      <c r="K91" s="206"/>
      <c r="L91" s="206"/>
      <c r="M91" s="206"/>
      <c r="N91" s="85"/>
      <c r="O91" s="85"/>
      <c r="P91" s="85"/>
      <c r="Q91" s="85"/>
      <c r="R91" s="85"/>
      <c r="S91" s="85"/>
      <c r="T91" s="85"/>
      <c r="U91" s="85"/>
    </row>
    <row r="92" spans="1:21" x14ac:dyDescent="0.2">
      <c r="A92" s="213" t="s">
        <v>68</v>
      </c>
      <c r="B92" s="214"/>
      <c r="C92" s="214"/>
      <c r="D92" s="214"/>
      <c r="E92" s="214"/>
      <c r="F92" s="215">
        <f>ROUND(SUM(F86:F91),0)</f>
        <v>0</v>
      </c>
      <c r="G92" s="208"/>
      <c r="J92" s="88"/>
      <c r="K92" s="206"/>
      <c r="L92" s="206"/>
      <c r="M92" s="206"/>
      <c r="N92" s="85"/>
      <c r="O92" s="85"/>
      <c r="P92" s="85"/>
      <c r="Q92" s="85"/>
      <c r="R92" s="85"/>
      <c r="S92" s="85"/>
      <c r="T92" s="85"/>
      <c r="U92" s="85"/>
    </row>
    <row r="93" spans="1:21" x14ac:dyDescent="0.2">
      <c r="A93" s="87"/>
      <c r="D93" s="85"/>
      <c r="E93" s="85"/>
      <c r="F93" s="85"/>
      <c r="G93" s="216"/>
      <c r="I93" s="206"/>
      <c r="J93" s="206"/>
      <c r="K93" s="206"/>
      <c r="L93" s="206"/>
      <c r="M93" s="206"/>
      <c r="N93" s="85"/>
      <c r="O93" s="85"/>
      <c r="P93" s="85"/>
      <c r="Q93" s="85"/>
      <c r="R93" s="85"/>
      <c r="S93" s="85"/>
      <c r="T93" s="85"/>
      <c r="U93" s="85"/>
    </row>
    <row r="94" spans="1:21" x14ac:dyDescent="0.2">
      <c r="A94" s="138" t="s">
        <v>5</v>
      </c>
      <c r="B94" s="11"/>
      <c r="C94" s="11"/>
      <c r="D94" s="11"/>
      <c r="E94" s="11"/>
      <c r="F94" s="140">
        <f>+F39-F92</f>
        <v>0</v>
      </c>
      <c r="G94" s="205"/>
      <c r="I94" s="88" t="s">
        <v>76</v>
      </c>
      <c r="J94" s="88"/>
      <c r="K94" s="206"/>
      <c r="L94" s="206"/>
      <c r="M94" s="206"/>
      <c r="N94" s="85"/>
      <c r="O94" s="85"/>
      <c r="P94" s="85"/>
      <c r="Q94" s="85"/>
      <c r="R94" s="85"/>
      <c r="S94" s="85"/>
      <c r="T94" s="85"/>
      <c r="U94" s="85"/>
    </row>
    <row r="95" spans="1:21" x14ac:dyDescent="0.2">
      <c r="A95" s="90"/>
      <c r="D95" s="85"/>
      <c r="E95" s="85"/>
      <c r="F95" s="85"/>
      <c r="G95" s="217"/>
      <c r="J95" s="88"/>
      <c r="K95" s="206"/>
      <c r="L95" s="206"/>
      <c r="M95" s="206"/>
      <c r="N95" s="85"/>
      <c r="O95" s="85"/>
      <c r="P95" s="85"/>
      <c r="Q95" s="85"/>
      <c r="R95" s="85"/>
      <c r="S95" s="85"/>
      <c r="T95" s="85"/>
      <c r="U95" s="85"/>
    </row>
    <row r="96" spans="1:21" x14ac:dyDescent="0.2">
      <c r="A96" s="90"/>
      <c r="B96" s="90"/>
      <c r="C96" s="90"/>
      <c r="G96" s="205"/>
      <c r="I96" s="206"/>
      <c r="J96" s="206"/>
      <c r="K96" s="206"/>
      <c r="L96" s="206"/>
      <c r="M96" s="206"/>
      <c r="N96" s="85"/>
      <c r="O96" s="85"/>
      <c r="P96" s="85"/>
      <c r="Q96" s="85"/>
      <c r="R96" s="85"/>
      <c r="S96" s="85"/>
      <c r="T96" s="85"/>
      <c r="U96" s="85"/>
    </row>
    <row r="97" spans="1:21" ht="15" x14ac:dyDescent="0.2">
      <c r="A97" s="62" t="s">
        <v>67</v>
      </c>
      <c r="G97" s="205"/>
      <c r="I97" s="206" t="s">
        <v>140</v>
      </c>
      <c r="J97" s="206"/>
      <c r="K97" s="206"/>
      <c r="L97" s="206"/>
      <c r="M97" s="206"/>
      <c r="N97" s="85"/>
      <c r="O97" s="85"/>
      <c r="P97" s="85"/>
      <c r="Q97" s="85"/>
      <c r="R97" s="85"/>
      <c r="S97" s="85"/>
      <c r="T97" s="85"/>
      <c r="U97" s="85"/>
    </row>
    <row r="98" spans="1:21" x14ac:dyDescent="0.2">
      <c r="A98" s="87"/>
      <c r="B98"/>
      <c r="C98"/>
      <c r="D98" s="2"/>
      <c r="E98" s="2"/>
      <c r="F98" s="2"/>
      <c r="G98" s="218"/>
      <c r="J98" s="88"/>
      <c r="K98" s="206"/>
      <c r="L98" s="206"/>
      <c r="M98" s="206"/>
      <c r="N98" s="85"/>
      <c r="O98" s="85"/>
      <c r="P98" s="85"/>
      <c r="Q98" s="85"/>
      <c r="R98" s="85"/>
      <c r="S98" s="85"/>
      <c r="T98" s="85"/>
      <c r="U98" s="85"/>
    </row>
    <row r="99" spans="1:21" x14ac:dyDescent="0.2">
      <c r="A99" s="219" t="s">
        <v>54</v>
      </c>
      <c r="B99" s="220"/>
      <c r="C99" s="220"/>
      <c r="D99" s="221"/>
      <c r="E99" s="221"/>
      <c r="F99" s="222"/>
      <c r="G99" s="205"/>
      <c r="I99" s="206"/>
      <c r="J99" s="206"/>
      <c r="K99" s="206"/>
      <c r="L99" s="206"/>
      <c r="M99" s="206"/>
      <c r="N99" s="85"/>
      <c r="O99" s="85"/>
      <c r="P99" s="85"/>
      <c r="Q99" s="85"/>
      <c r="R99" s="85"/>
      <c r="S99" s="85"/>
      <c r="T99" s="85"/>
      <c r="U99" s="85"/>
    </row>
    <row r="100" spans="1:21" x14ac:dyDescent="0.2">
      <c r="A100" s="264"/>
      <c r="B100" s="265"/>
      <c r="C100" s="265"/>
      <c r="D100" s="265"/>
      <c r="E100" s="265"/>
      <c r="F100" s="266"/>
      <c r="G100" s="218"/>
      <c r="J100" s="88"/>
      <c r="K100" s="206"/>
      <c r="L100" s="206"/>
      <c r="M100" s="206"/>
      <c r="N100" s="85"/>
      <c r="O100" s="85"/>
      <c r="P100" s="85"/>
      <c r="Q100" s="85"/>
      <c r="R100" s="85"/>
      <c r="S100" s="85"/>
      <c r="T100" s="85"/>
      <c r="U100" s="85"/>
    </row>
    <row r="101" spans="1:21" x14ac:dyDescent="0.2">
      <c r="A101" s="223"/>
      <c r="B101" s="224"/>
      <c r="C101" s="224"/>
      <c r="D101" s="224"/>
      <c r="E101" s="224"/>
      <c r="F101" s="225"/>
      <c r="G101" s="218"/>
      <c r="J101" s="88"/>
      <c r="K101" s="206"/>
      <c r="L101" s="206"/>
      <c r="M101" s="206"/>
      <c r="N101" s="85"/>
      <c r="O101" s="85"/>
      <c r="P101" s="85"/>
      <c r="Q101" s="85"/>
      <c r="R101" s="85"/>
      <c r="S101" s="85"/>
      <c r="T101" s="85"/>
      <c r="U101" s="85"/>
    </row>
    <row r="102" spans="1:21" x14ac:dyDescent="0.2">
      <c r="A102" s="223"/>
      <c r="B102" s="224"/>
      <c r="C102" s="224"/>
      <c r="D102" s="224"/>
      <c r="E102" s="224"/>
      <c r="F102" s="225"/>
      <c r="G102" s="218"/>
      <c r="J102" s="88"/>
      <c r="K102" s="206"/>
      <c r="L102" s="206"/>
      <c r="M102" s="206"/>
      <c r="N102" s="85"/>
      <c r="O102" s="85"/>
      <c r="P102" s="85"/>
      <c r="Q102" s="85"/>
      <c r="R102" s="85"/>
      <c r="S102" s="85"/>
      <c r="T102" s="85"/>
      <c r="U102" s="85"/>
    </row>
    <row r="103" spans="1:21" x14ac:dyDescent="0.2">
      <c r="A103" s="264"/>
      <c r="B103" s="265"/>
      <c r="C103" s="265"/>
      <c r="D103" s="265"/>
      <c r="E103" s="265"/>
      <c r="F103" s="266"/>
      <c r="G103" s="205"/>
      <c r="J103" s="226"/>
      <c r="K103" s="206"/>
      <c r="L103" s="206"/>
      <c r="M103" s="206"/>
      <c r="N103" s="85"/>
      <c r="O103" s="85"/>
      <c r="P103" s="85"/>
      <c r="Q103" s="85"/>
      <c r="R103" s="85"/>
      <c r="S103" s="85"/>
      <c r="T103" s="85"/>
      <c r="U103" s="85"/>
    </row>
    <row r="104" spans="1:21" x14ac:dyDescent="0.2">
      <c r="A104" s="264"/>
      <c r="B104" s="265"/>
      <c r="C104" s="265"/>
      <c r="D104" s="265"/>
      <c r="E104" s="265"/>
      <c r="F104" s="266"/>
      <c r="G104" s="205"/>
      <c r="I104" s="227"/>
      <c r="J104" s="227"/>
      <c r="K104" s="206"/>
      <c r="L104" s="206"/>
      <c r="M104" s="206"/>
      <c r="N104" s="85"/>
      <c r="O104" s="85"/>
      <c r="P104" s="85"/>
      <c r="Q104" s="85"/>
      <c r="R104" s="85"/>
      <c r="S104" s="85"/>
      <c r="T104" s="85"/>
      <c r="U104" s="85"/>
    </row>
    <row r="105" spans="1:21" x14ac:dyDescent="0.2">
      <c r="A105" s="267"/>
      <c r="B105" s="268"/>
      <c r="C105" s="268"/>
      <c r="D105" s="268"/>
      <c r="E105" s="268"/>
      <c r="F105" s="269"/>
      <c r="G105" s="205"/>
      <c r="J105" s="88"/>
      <c r="K105" s="206"/>
      <c r="L105" s="206"/>
      <c r="M105" s="206"/>
      <c r="N105" s="206"/>
      <c r="O105" s="206"/>
      <c r="P105" s="206"/>
      <c r="Q105" s="206"/>
      <c r="R105" s="85"/>
      <c r="S105" s="85"/>
      <c r="T105" s="85"/>
      <c r="U105" s="85"/>
    </row>
    <row r="106" spans="1:21" x14ac:dyDescent="0.2">
      <c r="A106" s="224"/>
      <c r="B106" s="224"/>
      <c r="C106" s="224"/>
      <c r="D106" s="224"/>
      <c r="E106" s="224"/>
      <c r="F106" s="224"/>
      <c r="G106" s="205"/>
      <c r="J106" s="88"/>
      <c r="K106" s="206"/>
      <c r="L106" s="206"/>
      <c r="M106" s="206"/>
      <c r="N106" s="206"/>
      <c r="O106" s="206"/>
      <c r="P106" s="206"/>
      <c r="Q106" s="206"/>
      <c r="R106" s="85"/>
      <c r="S106" s="85"/>
      <c r="T106" s="85"/>
      <c r="U106" s="85"/>
    </row>
    <row r="107" spans="1:21" x14ac:dyDescent="0.2">
      <c r="A107" s="90"/>
      <c r="G107" s="205"/>
      <c r="I107" s="95"/>
      <c r="J107" s="95"/>
      <c r="K107" s="95"/>
      <c r="L107" s="95"/>
      <c r="M107" s="95"/>
      <c r="N107" s="206"/>
      <c r="O107" s="206"/>
      <c r="P107" s="206"/>
      <c r="Q107" s="206"/>
      <c r="R107" s="85"/>
      <c r="S107" s="85"/>
      <c r="T107" s="85"/>
      <c r="U107" s="85"/>
    </row>
    <row r="108" spans="1:21" ht="12.75" customHeight="1" x14ac:dyDescent="0.2">
      <c r="A108" s="228" t="s">
        <v>10</v>
      </c>
      <c r="B108" s="229"/>
      <c r="C108" s="229"/>
      <c r="D108" s="285" t="s">
        <v>86</v>
      </c>
      <c r="E108" s="285" t="s">
        <v>141</v>
      </c>
      <c r="F108" s="230"/>
      <c r="G108" s="205"/>
      <c r="I108" s="253"/>
      <c r="J108" s="254"/>
      <c r="K108" s="284"/>
      <c r="L108" s="284"/>
      <c r="M108" s="155"/>
      <c r="N108" s="255"/>
      <c r="O108" s="255"/>
      <c r="P108" s="206"/>
      <c r="Q108" s="206"/>
      <c r="R108" s="85"/>
      <c r="S108" s="85"/>
      <c r="T108" s="85"/>
      <c r="U108" s="85"/>
    </row>
    <row r="109" spans="1:21" x14ac:dyDescent="0.2">
      <c r="A109" s="231" t="s">
        <v>142</v>
      </c>
      <c r="B109" s="232"/>
      <c r="C109" s="232"/>
      <c r="D109" s="286"/>
      <c r="E109" s="286"/>
      <c r="F109" s="233">
        <v>1000</v>
      </c>
      <c r="G109" s="205"/>
      <c r="I109" s="254"/>
      <c r="J109" s="253"/>
      <c r="K109" s="284"/>
      <c r="L109" s="284"/>
      <c r="M109" s="256"/>
      <c r="N109" s="255"/>
      <c r="O109" s="255"/>
      <c r="P109" s="206"/>
      <c r="Q109" s="206"/>
      <c r="R109" s="85"/>
      <c r="S109" s="85"/>
      <c r="T109" s="85"/>
      <c r="U109" s="85"/>
    </row>
    <row r="110" spans="1:21" x14ac:dyDescent="0.2">
      <c r="A110" s="281"/>
      <c r="B110" s="282"/>
      <c r="C110" s="283"/>
      <c r="D110" s="143"/>
      <c r="E110" s="156"/>
      <c r="F110" s="16" t="str">
        <f>IF(D110&lt;&gt;"",ROUND((D110*E110)/1000,0),"")</f>
        <v/>
      </c>
      <c r="G110" s="218"/>
      <c r="I110" s="257"/>
      <c r="J110" s="257"/>
      <c r="K110" s="258"/>
      <c r="L110" s="258"/>
      <c r="M110" s="258"/>
      <c r="N110" s="155"/>
      <c r="O110" s="155"/>
      <c r="P110" s="85"/>
      <c r="Q110" s="85"/>
      <c r="R110" s="85"/>
      <c r="S110" s="85"/>
      <c r="T110" s="85"/>
      <c r="U110" s="85"/>
    </row>
    <row r="111" spans="1:21" x14ac:dyDescent="0.2">
      <c r="A111" s="281"/>
      <c r="B111" s="282"/>
      <c r="C111" s="283"/>
      <c r="D111" s="143"/>
      <c r="E111" s="156"/>
      <c r="F111" s="16" t="str">
        <f t="shared" ref="F111:F114" si="4">IF(D111&lt;&gt;"",ROUND((D111*E111)/1000,0),"")</f>
        <v/>
      </c>
      <c r="G111" s="205"/>
      <c r="I111" s="179"/>
      <c r="J111" s="179"/>
      <c r="K111" s="258"/>
      <c r="L111" s="258"/>
      <c r="M111" s="258"/>
      <c r="N111" s="155"/>
      <c r="O111" s="155"/>
      <c r="P111" s="85"/>
      <c r="Q111" s="85"/>
      <c r="R111" s="85"/>
      <c r="S111" s="85"/>
      <c r="T111" s="85"/>
      <c r="U111" s="85"/>
    </row>
    <row r="112" spans="1:21" x14ac:dyDescent="0.2">
      <c r="A112" s="281"/>
      <c r="B112" s="282"/>
      <c r="C112" s="283"/>
      <c r="D112" s="143"/>
      <c r="E112" s="156"/>
      <c r="F112" s="16" t="str">
        <f t="shared" si="4"/>
        <v/>
      </c>
      <c r="G112" s="205"/>
      <c r="I112" s="257"/>
      <c r="J112" s="257"/>
      <c r="K112" s="258"/>
      <c r="L112" s="258"/>
      <c r="M112" s="258"/>
      <c r="N112" s="155"/>
      <c r="O112" s="155"/>
      <c r="P112" s="85"/>
      <c r="Q112" s="85"/>
      <c r="R112" s="85"/>
      <c r="S112" s="85"/>
      <c r="T112" s="85"/>
      <c r="U112" s="85"/>
    </row>
    <row r="113" spans="1:21" x14ac:dyDescent="0.2">
      <c r="A113" s="281"/>
      <c r="B113" s="282"/>
      <c r="C113" s="283"/>
      <c r="D113" s="147"/>
      <c r="E113" s="157"/>
      <c r="F113" s="16" t="str">
        <f t="shared" si="4"/>
        <v/>
      </c>
      <c r="G113" s="205"/>
      <c r="I113" s="257"/>
      <c r="J113" s="257"/>
      <c r="K113" s="258"/>
      <c r="L113" s="258"/>
      <c r="M113" s="258"/>
      <c r="N113" s="155"/>
      <c r="O113" s="155"/>
      <c r="P113" s="85"/>
      <c r="Q113" s="85"/>
      <c r="R113" s="85"/>
      <c r="S113" s="85"/>
      <c r="T113" s="85"/>
      <c r="U113" s="85"/>
    </row>
    <row r="114" spans="1:21" x14ac:dyDescent="0.2">
      <c r="A114" s="281"/>
      <c r="B114" s="282"/>
      <c r="C114" s="283"/>
      <c r="D114" s="147"/>
      <c r="E114" s="157"/>
      <c r="F114" s="16" t="str">
        <f t="shared" si="4"/>
        <v/>
      </c>
      <c r="G114" s="205"/>
      <c r="I114" s="155"/>
      <c r="J114" s="155"/>
      <c r="K114" s="155"/>
      <c r="L114" s="155"/>
      <c r="M114" s="176"/>
      <c r="N114" s="155"/>
      <c r="O114" s="155"/>
      <c r="P114" s="85"/>
      <c r="Q114" s="85"/>
      <c r="R114" s="85"/>
      <c r="S114" s="85"/>
      <c r="T114" s="85"/>
      <c r="U114" s="85"/>
    </row>
    <row r="115" spans="1:21" x14ac:dyDescent="0.2">
      <c r="A115" s="234" t="s">
        <v>50</v>
      </c>
      <c r="B115" s="235"/>
      <c r="C115" s="235"/>
      <c r="D115" s="146"/>
      <c r="E115" s="146"/>
      <c r="F115" s="236">
        <f>ROUND(SUM(F110:F114),0)</f>
        <v>0</v>
      </c>
      <c r="G115" s="205"/>
      <c r="I115" s="257"/>
      <c r="J115" s="257"/>
      <c r="K115" s="257"/>
      <c r="L115" s="257"/>
      <c r="M115" s="258"/>
      <c r="N115" s="155"/>
      <c r="O115" s="155"/>
      <c r="P115" s="85"/>
      <c r="Q115" s="85"/>
      <c r="R115" s="85"/>
      <c r="S115" s="85"/>
      <c r="T115" s="85"/>
      <c r="U115" s="85"/>
    </row>
    <row r="116" spans="1:21" x14ac:dyDescent="0.2">
      <c r="A116" s="84"/>
      <c r="G116" s="218"/>
      <c r="J116" s="88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1:21" x14ac:dyDescent="0.2">
      <c r="A117" s="90" t="s">
        <v>143</v>
      </c>
      <c r="G117" s="218"/>
      <c r="J117" s="88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1:21" x14ac:dyDescent="0.2">
      <c r="A118" s="90"/>
      <c r="G118" s="218"/>
      <c r="J118" s="88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1:21" x14ac:dyDescent="0.2">
      <c r="A119" s="90"/>
      <c r="G119" s="218"/>
      <c r="J119" s="88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1:21" x14ac:dyDescent="0.2">
      <c r="A120" s="265"/>
      <c r="B120" s="265"/>
      <c r="C120" s="265"/>
      <c r="D120" s="265"/>
      <c r="E120" s="265"/>
      <c r="F120" s="265"/>
      <c r="G120" s="218"/>
      <c r="J120" s="88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1:21" x14ac:dyDescent="0.2">
      <c r="A121" s="62"/>
      <c r="G121" s="205"/>
      <c r="J121" s="227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1:21" x14ac:dyDescent="0.2">
      <c r="A122" s="219" t="s">
        <v>13</v>
      </c>
      <c r="B122" s="220"/>
      <c r="C122" s="220"/>
      <c r="D122" s="221"/>
      <c r="E122" s="239"/>
      <c r="F122" s="237">
        <v>1000</v>
      </c>
      <c r="G122" s="218"/>
      <c r="I122" s="88" t="s">
        <v>144</v>
      </c>
      <c r="J122" s="62"/>
      <c r="K122" s="85"/>
      <c r="L122" s="85"/>
      <c r="M122" s="141"/>
      <c r="N122" s="85"/>
      <c r="O122" s="85"/>
      <c r="P122" s="85"/>
      <c r="Q122" s="85"/>
      <c r="R122" s="85"/>
      <c r="S122" s="85"/>
      <c r="T122" s="85"/>
      <c r="U122" s="85"/>
    </row>
    <row r="123" spans="1:21" x14ac:dyDescent="0.2">
      <c r="A123" s="279" t="s">
        <v>139</v>
      </c>
      <c r="B123" s="280"/>
      <c r="C123" s="280"/>
      <c r="D123" s="280"/>
      <c r="E123" s="280"/>
      <c r="F123" s="148"/>
      <c r="G123" s="205"/>
      <c r="I123" s="88" t="s">
        <v>145</v>
      </c>
      <c r="J123" s="88"/>
      <c r="K123" s="85"/>
      <c r="L123" s="85"/>
      <c r="M123" s="95"/>
      <c r="N123" s="85"/>
      <c r="O123" s="85"/>
      <c r="P123" s="85"/>
      <c r="Q123" s="85"/>
      <c r="R123" s="85"/>
      <c r="S123" s="85"/>
      <c r="T123" s="85"/>
      <c r="U123" s="85"/>
    </row>
    <row r="124" spans="1:21" x14ac:dyDescent="0.2">
      <c r="A124" s="275" t="s">
        <v>146</v>
      </c>
      <c r="B124" s="276"/>
      <c r="C124" s="276"/>
      <c r="D124" s="276"/>
      <c r="E124" s="276"/>
      <c r="F124" s="148"/>
      <c r="G124" s="205"/>
      <c r="J124" s="88"/>
      <c r="K124" s="139"/>
      <c r="L124" s="92"/>
      <c r="M124" s="95"/>
      <c r="N124" s="85"/>
      <c r="O124" s="85"/>
      <c r="P124" s="85"/>
      <c r="Q124" s="85"/>
      <c r="R124" s="85"/>
      <c r="S124" s="85"/>
      <c r="T124" s="85"/>
      <c r="U124" s="85"/>
    </row>
    <row r="125" spans="1:21" ht="12.75" customHeight="1" x14ac:dyDescent="0.2">
      <c r="A125" s="275" t="s">
        <v>147</v>
      </c>
      <c r="B125" s="276"/>
      <c r="C125" s="276"/>
      <c r="D125" s="276"/>
      <c r="E125" s="276"/>
      <c r="F125" s="148"/>
      <c r="G125" s="205"/>
      <c r="I125" s="85" t="s">
        <v>148</v>
      </c>
      <c r="J125" s="88"/>
      <c r="K125" s="85"/>
      <c r="L125" s="92"/>
      <c r="M125" s="145"/>
      <c r="N125" s="85"/>
      <c r="O125" s="85"/>
      <c r="P125" s="85"/>
      <c r="Q125" s="85"/>
      <c r="R125" s="85"/>
      <c r="S125" s="85"/>
      <c r="T125" s="85"/>
      <c r="U125" s="85"/>
    </row>
    <row r="126" spans="1:21" x14ac:dyDescent="0.2">
      <c r="A126" s="275" t="s">
        <v>149</v>
      </c>
      <c r="B126" s="276"/>
      <c r="C126" s="276"/>
      <c r="D126" s="276"/>
      <c r="E126" s="276"/>
      <c r="F126" s="148"/>
      <c r="G126" s="205"/>
      <c r="J126" s="88"/>
      <c r="K126" s="85"/>
      <c r="L126" s="92"/>
      <c r="M126" s="145"/>
      <c r="N126" s="85"/>
      <c r="O126" s="85"/>
      <c r="P126" s="85"/>
      <c r="Q126" s="85"/>
      <c r="R126" s="85"/>
      <c r="S126" s="85"/>
      <c r="T126" s="85"/>
      <c r="U126" s="85"/>
    </row>
    <row r="127" spans="1:21" x14ac:dyDescent="0.2">
      <c r="A127" s="275" t="s">
        <v>150</v>
      </c>
      <c r="B127" s="276"/>
      <c r="C127" s="276"/>
      <c r="D127" s="276"/>
      <c r="E127" s="149"/>
      <c r="F127" s="148"/>
      <c r="G127" s="205"/>
      <c r="J127" s="88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1:21" x14ac:dyDescent="0.2">
      <c r="A128" s="275"/>
      <c r="B128" s="276"/>
      <c r="C128" s="276"/>
      <c r="D128" s="276"/>
      <c r="E128" s="276"/>
      <c r="F128" s="148"/>
      <c r="G128" s="205"/>
      <c r="J128" s="88"/>
      <c r="K128" s="85"/>
      <c r="L128" s="92"/>
      <c r="M128" s="145"/>
      <c r="N128" s="85"/>
      <c r="O128" s="85"/>
      <c r="P128" s="85"/>
      <c r="Q128" s="85"/>
      <c r="R128" s="85"/>
      <c r="S128" s="85"/>
      <c r="T128" s="85"/>
      <c r="U128" s="85"/>
    </row>
    <row r="129" spans="1:21" x14ac:dyDescent="0.2">
      <c r="A129" s="275"/>
      <c r="B129" s="276"/>
      <c r="C129" s="276"/>
      <c r="D129" s="276"/>
      <c r="E129" s="149"/>
      <c r="F129" s="148"/>
      <c r="G129" s="205"/>
      <c r="I129" s="240"/>
      <c r="J129" s="88"/>
      <c r="K129" s="85"/>
      <c r="L129" s="92"/>
      <c r="M129" s="145"/>
      <c r="N129" s="85"/>
      <c r="O129" s="85"/>
      <c r="P129" s="85"/>
      <c r="Q129" s="85"/>
      <c r="R129" s="85"/>
      <c r="S129" s="85"/>
      <c r="T129" s="85"/>
      <c r="U129" s="85"/>
    </row>
    <row r="130" spans="1:21" x14ac:dyDescent="0.2">
      <c r="A130" s="241"/>
      <c r="B130" s="242"/>
      <c r="C130" s="242"/>
      <c r="D130" s="242"/>
      <c r="E130" s="243"/>
      <c r="F130" s="148"/>
      <c r="G130" s="205"/>
      <c r="J130" s="88"/>
      <c r="K130" s="85"/>
      <c r="L130" s="92"/>
      <c r="M130" s="145"/>
      <c r="N130" s="85"/>
      <c r="O130" s="85"/>
      <c r="P130" s="85"/>
      <c r="Q130" s="85"/>
      <c r="R130" s="85"/>
      <c r="S130" s="85"/>
      <c r="T130" s="85"/>
      <c r="U130" s="85"/>
    </row>
    <row r="131" spans="1:21" x14ac:dyDescent="0.2">
      <c r="A131" s="241"/>
      <c r="B131" s="242"/>
      <c r="C131" s="242"/>
      <c r="D131" s="242"/>
      <c r="E131" s="243"/>
      <c r="F131" s="148"/>
      <c r="G131" s="205"/>
      <c r="J131" s="88"/>
      <c r="K131" s="85"/>
      <c r="L131" s="92"/>
      <c r="M131" s="145"/>
      <c r="N131" s="85"/>
      <c r="O131" s="85"/>
      <c r="P131" s="85"/>
      <c r="Q131" s="85"/>
      <c r="R131" s="85"/>
      <c r="S131" s="85"/>
      <c r="T131" s="85"/>
      <c r="U131" s="85"/>
    </row>
    <row r="132" spans="1:21" x14ac:dyDescent="0.2">
      <c r="A132" s="277"/>
      <c r="B132" s="278"/>
      <c r="C132" s="278"/>
      <c r="D132" s="278"/>
      <c r="E132" s="278"/>
      <c r="F132" s="244"/>
      <c r="G132" s="205"/>
      <c r="J132" s="88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1:21" x14ac:dyDescent="0.2">
      <c r="A133" s="270"/>
      <c r="B133" s="271"/>
      <c r="C133" s="271"/>
      <c r="D133" s="271"/>
      <c r="E133" s="271"/>
      <c r="F133" s="245"/>
      <c r="G133" s="205"/>
      <c r="I133" s="198" t="s">
        <v>152</v>
      </c>
      <c r="J133" s="88"/>
      <c r="K133" s="88"/>
      <c r="L133" s="88"/>
      <c r="M133" s="88"/>
      <c r="N133" s="88"/>
      <c r="O133" s="85"/>
      <c r="P133" s="85"/>
      <c r="Q133" s="85"/>
      <c r="R133" s="85"/>
      <c r="S133" s="85"/>
      <c r="T133" s="85"/>
      <c r="U133" s="85"/>
    </row>
    <row r="134" spans="1:21" x14ac:dyDescent="0.2">
      <c r="A134" s="234" t="s">
        <v>50</v>
      </c>
      <c r="B134" s="235"/>
      <c r="C134" s="235"/>
      <c r="D134" s="146"/>
      <c r="E134" s="146"/>
      <c r="F134" s="238">
        <f>ROUND(SUM(F123:F133),0)</f>
        <v>0</v>
      </c>
      <c r="G134" s="205"/>
      <c r="J134" s="88"/>
      <c r="K134" s="88"/>
      <c r="L134" s="88"/>
      <c r="M134" s="88"/>
      <c r="N134" s="88"/>
      <c r="O134" s="85"/>
      <c r="P134" s="85"/>
      <c r="Q134" s="85"/>
      <c r="R134" s="85"/>
      <c r="S134" s="85"/>
      <c r="T134" s="85"/>
      <c r="U134" s="85"/>
    </row>
    <row r="135" spans="1:21" x14ac:dyDescent="0.2">
      <c r="D135" s="85"/>
      <c r="E135" s="85"/>
      <c r="F135" s="85"/>
      <c r="G135" s="205"/>
      <c r="I135"/>
      <c r="J13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</row>
    <row r="136" spans="1:21" x14ac:dyDescent="0.2">
      <c r="A136" s="90" t="s">
        <v>151</v>
      </c>
      <c r="D136" s="85"/>
      <c r="E136" s="85"/>
      <c r="F136" s="85"/>
      <c r="G136" s="205"/>
      <c r="I136"/>
      <c r="J136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</row>
    <row r="137" spans="1:21" x14ac:dyDescent="0.2">
      <c r="A137" s="265"/>
      <c r="B137" s="265"/>
      <c r="C137" s="265"/>
      <c r="D137" s="265"/>
      <c r="E137" s="265"/>
      <c r="F137" s="265"/>
      <c r="G137" s="205"/>
      <c r="I137" s="85"/>
      <c r="J137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</row>
    <row r="138" spans="1:21" x14ac:dyDescent="0.2">
      <c r="A138" s="265"/>
      <c r="B138" s="265"/>
      <c r="C138" s="265"/>
      <c r="D138" s="265"/>
      <c r="E138" s="265"/>
      <c r="F138" s="265"/>
      <c r="G138" s="205"/>
      <c r="I138" s="85"/>
      <c r="J138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</row>
    <row r="139" spans="1:21" x14ac:dyDescent="0.2">
      <c r="D139" s="85"/>
      <c r="E139" s="85"/>
      <c r="F139" s="85"/>
      <c r="G139" s="205"/>
      <c r="J139" s="88"/>
      <c r="K139" s="88"/>
      <c r="L139" s="88"/>
      <c r="M139" s="88"/>
      <c r="N139" s="88"/>
      <c r="O139" s="88"/>
      <c r="P139" s="88"/>
      <c r="Q139" s="88"/>
      <c r="R139" s="85"/>
      <c r="S139" s="85"/>
      <c r="T139" s="85"/>
      <c r="U139" s="85"/>
    </row>
    <row r="140" spans="1:21" x14ac:dyDescent="0.2">
      <c r="A140" s="228" t="s">
        <v>55</v>
      </c>
      <c r="B140" s="246"/>
      <c r="C140" s="246"/>
      <c r="D140" s="247"/>
      <c r="E140" s="49"/>
      <c r="F140" s="230">
        <v>1000</v>
      </c>
      <c r="G140" s="205"/>
      <c r="I140" s="253"/>
      <c r="J140" s="155"/>
      <c r="K140" s="155"/>
      <c r="L140" s="178"/>
      <c r="M140" s="259"/>
      <c r="N140" s="256"/>
      <c r="O140" s="155"/>
      <c r="P140" s="85"/>
      <c r="Q140" s="85"/>
      <c r="R140" s="85"/>
      <c r="S140" s="85"/>
      <c r="T140" s="85"/>
      <c r="U140" s="85"/>
    </row>
    <row r="141" spans="1:21" x14ac:dyDescent="0.2">
      <c r="A141" s="211"/>
      <c r="B141" s="142"/>
      <c r="C141" s="142"/>
      <c r="D141" s="149"/>
      <c r="E141" s="149"/>
      <c r="F141" s="148"/>
      <c r="G141" s="205"/>
      <c r="I141" s="88" t="s">
        <v>157</v>
      </c>
      <c r="J141" s="260"/>
      <c r="K141" s="261"/>
      <c r="L141" s="259"/>
      <c r="M141" s="259"/>
      <c r="N141" s="259"/>
      <c r="O141" s="155"/>
      <c r="P141" s="85"/>
      <c r="Q141" s="85"/>
      <c r="R141" s="85"/>
      <c r="S141" s="85"/>
      <c r="T141" s="85"/>
      <c r="U141" s="85"/>
    </row>
    <row r="142" spans="1:21" x14ac:dyDescent="0.2">
      <c r="A142" s="248"/>
      <c r="B142" s="60"/>
      <c r="C142" s="60"/>
      <c r="D142" s="2"/>
      <c r="E142" s="2"/>
      <c r="F142" s="245"/>
      <c r="G142" s="205"/>
      <c r="I142" s="179"/>
      <c r="J142" s="155"/>
      <c r="K142" s="155"/>
      <c r="L142" s="155"/>
      <c r="M142" s="155"/>
      <c r="N142" s="155"/>
      <c r="O142" s="155"/>
      <c r="P142" s="85"/>
      <c r="Q142" s="85"/>
      <c r="R142" s="85"/>
      <c r="S142" s="85"/>
      <c r="T142" s="85"/>
      <c r="U142" s="85"/>
    </row>
    <row r="143" spans="1:21" x14ac:dyDescent="0.2">
      <c r="A143" s="234" t="s">
        <v>50</v>
      </c>
      <c r="B143" s="235"/>
      <c r="C143" s="235"/>
      <c r="D143" s="146"/>
      <c r="E143" s="146"/>
      <c r="F143" s="238">
        <f>ROUND(SUM(F141:F142),0)</f>
        <v>0</v>
      </c>
      <c r="G143" s="205"/>
      <c r="I143" s="262"/>
      <c r="J143" s="258"/>
      <c r="K143" s="258"/>
      <c r="L143" s="257"/>
      <c r="M143" s="257"/>
      <c r="N143" s="85"/>
      <c r="O143" s="155"/>
      <c r="P143" s="85"/>
      <c r="Q143" s="85"/>
      <c r="R143" s="85"/>
      <c r="S143" s="85"/>
      <c r="T143" s="85"/>
      <c r="U143" s="85"/>
    </row>
    <row r="144" spans="1:21" x14ac:dyDescent="0.2">
      <c r="A144" s="95"/>
      <c r="B144" s="144"/>
      <c r="C144" s="144"/>
      <c r="D144" s="95"/>
      <c r="E144" s="95"/>
      <c r="F144" s="145"/>
      <c r="G144" s="205"/>
      <c r="I144" s="155"/>
      <c r="J144" s="155"/>
      <c r="K144" s="155"/>
      <c r="L144" s="155"/>
      <c r="M144" s="155"/>
      <c r="N144" s="155"/>
      <c r="O144" s="155"/>
      <c r="P144" s="85"/>
      <c r="Q144" s="85"/>
      <c r="R144" s="85"/>
      <c r="S144" s="85"/>
      <c r="T144" s="85"/>
      <c r="U144" s="85"/>
    </row>
    <row r="145" spans="1:21" x14ac:dyDescent="0.2">
      <c r="A145" s="90" t="s">
        <v>153</v>
      </c>
      <c r="B145" s="144"/>
      <c r="C145" s="144"/>
      <c r="D145" s="95"/>
      <c r="E145" s="95"/>
      <c r="F145" s="145"/>
      <c r="G145" s="205"/>
      <c r="J145" s="88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</row>
    <row r="146" spans="1:21" x14ac:dyDescent="0.2">
      <c r="A146" s="90"/>
      <c r="B146" s="144"/>
      <c r="C146" s="144"/>
      <c r="D146" s="95"/>
      <c r="E146" s="95"/>
      <c r="F146" s="145"/>
      <c r="G146" s="205"/>
      <c r="J146" s="88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</row>
    <row r="147" spans="1:21" x14ac:dyDescent="0.2">
      <c r="A147" s="265"/>
      <c r="B147" s="265"/>
      <c r="C147" s="265"/>
      <c r="D147" s="265"/>
      <c r="E147" s="265"/>
      <c r="F147" s="265"/>
      <c r="G147" s="205"/>
      <c r="J147" s="88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</row>
    <row r="148" spans="1:21" x14ac:dyDescent="0.2">
      <c r="A148" s="90"/>
      <c r="B148" s="144"/>
      <c r="C148" s="144"/>
      <c r="D148" s="95"/>
      <c r="E148" s="95"/>
      <c r="F148" s="145"/>
      <c r="G148" s="205"/>
      <c r="J148" s="88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</row>
    <row r="149" spans="1:21" x14ac:dyDescent="0.2">
      <c r="A149" s="219" t="s">
        <v>71</v>
      </c>
      <c r="B149" s="220"/>
      <c r="C149" s="220"/>
      <c r="D149" s="221"/>
      <c r="E149" s="239"/>
      <c r="F149" s="249"/>
      <c r="G149" s="205"/>
      <c r="J149" s="88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</row>
    <row r="150" spans="1:21" x14ac:dyDescent="0.2">
      <c r="A150" s="272"/>
      <c r="B150" s="273"/>
      <c r="C150" s="273"/>
      <c r="D150" s="273"/>
      <c r="E150" s="273"/>
      <c r="F150" s="274"/>
      <c r="G150" s="205"/>
      <c r="I150" s="163"/>
      <c r="J150" s="163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</row>
    <row r="151" spans="1:21" x14ac:dyDescent="0.2">
      <c r="A151" s="264"/>
      <c r="B151" s="265"/>
      <c r="C151" s="265"/>
      <c r="D151" s="265"/>
      <c r="E151" s="265"/>
      <c r="F151" s="266"/>
      <c r="G151" s="205"/>
      <c r="J151" s="88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</row>
    <row r="152" spans="1:21" x14ac:dyDescent="0.2">
      <c r="A152" s="264"/>
      <c r="B152" s="265"/>
      <c r="C152" s="265"/>
      <c r="D152" s="265"/>
      <c r="E152" s="265"/>
      <c r="F152" s="266"/>
      <c r="G152" s="205"/>
      <c r="J152" s="88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</row>
    <row r="153" spans="1:21" x14ac:dyDescent="0.2">
      <c r="A153" s="264"/>
      <c r="B153" s="265"/>
      <c r="C153" s="265"/>
      <c r="D153" s="265"/>
      <c r="E153" s="265"/>
      <c r="F153" s="266"/>
      <c r="G153" s="205"/>
      <c r="J153" s="88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</row>
    <row r="154" spans="1:21" x14ac:dyDescent="0.2">
      <c r="A154" s="264"/>
      <c r="B154" s="265"/>
      <c r="C154" s="265"/>
      <c r="D154" s="265"/>
      <c r="E154" s="265"/>
      <c r="F154" s="266"/>
      <c r="G154" s="205"/>
      <c r="I154" s="163"/>
      <c r="J154" s="163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</row>
    <row r="155" spans="1:21" x14ac:dyDescent="0.2">
      <c r="A155" s="264"/>
      <c r="B155" s="265"/>
      <c r="C155" s="265"/>
      <c r="D155" s="265"/>
      <c r="E155" s="265"/>
      <c r="F155" s="266"/>
      <c r="G155" s="205"/>
      <c r="I155" s="163"/>
      <c r="J155" s="163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</row>
    <row r="156" spans="1:21" x14ac:dyDescent="0.2">
      <c r="A156" s="264"/>
      <c r="B156" s="265"/>
      <c r="C156" s="265"/>
      <c r="D156" s="265"/>
      <c r="E156" s="265"/>
      <c r="F156" s="266"/>
      <c r="G156" s="205"/>
      <c r="I156" s="163"/>
      <c r="J156" s="163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</row>
    <row r="157" spans="1:21" x14ac:dyDescent="0.2">
      <c r="A157" s="264"/>
      <c r="B157" s="265"/>
      <c r="C157" s="265"/>
      <c r="D157" s="265"/>
      <c r="E157" s="265"/>
      <c r="F157" s="266"/>
      <c r="G157" s="205"/>
      <c r="I157" s="163"/>
      <c r="J157" s="163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</row>
    <row r="158" spans="1:21" x14ac:dyDescent="0.2">
      <c r="A158" s="264"/>
      <c r="B158" s="265"/>
      <c r="C158" s="265"/>
      <c r="D158" s="265"/>
      <c r="E158" s="265"/>
      <c r="F158" s="266"/>
      <c r="G158" s="205"/>
      <c r="J158" s="88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</row>
    <row r="159" spans="1:21" x14ac:dyDescent="0.2">
      <c r="A159" s="264"/>
      <c r="B159" s="265"/>
      <c r="C159" s="265"/>
      <c r="D159" s="265"/>
      <c r="E159" s="265"/>
      <c r="F159" s="266"/>
      <c r="G159" s="205"/>
      <c r="J159" s="88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</row>
    <row r="160" spans="1:21" x14ac:dyDescent="0.2">
      <c r="A160" s="264"/>
      <c r="B160" s="265"/>
      <c r="C160" s="265"/>
      <c r="D160" s="265"/>
      <c r="E160" s="265"/>
      <c r="F160" s="266"/>
      <c r="G160" s="205"/>
      <c r="J160" s="88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</row>
    <row r="161" spans="1:21" x14ac:dyDescent="0.2">
      <c r="A161" s="264"/>
      <c r="B161" s="265"/>
      <c r="C161" s="265"/>
      <c r="D161" s="265"/>
      <c r="E161" s="265"/>
      <c r="F161" s="266"/>
      <c r="G161" s="205"/>
      <c r="J161" s="88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</row>
    <row r="162" spans="1:21" x14ac:dyDescent="0.2">
      <c r="A162" s="264"/>
      <c r="B162" s="265"/>
      <c r="C162" s="265"/>
      <c r="D162" s="265"/>
      <c r="E162" s="265"/>
      <c r="F162" s="266"/>
      <c r="G162" s="205"/>
      <c r="J162" s="88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</row>
    <row r="163" spans="1:21" x14ac:dyDescent="0.2">
      <c r="A163" s="264"/>
      <c r="B163" s="265"/>
      <c r="C163" s="265"/>
      <c r="D163" s="265"/>
      <c r="E163" s="265"/>
      <c r="F163" s="266"/>
      <c r="G163" s="205"/>
      <c r="J163" s="88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</row>
    <row r="164" spans="1:21" x14ac:dyDescent="0.2">
      <c r="A164" s="264"/>
      <c r="B164" s="265"/>
      <c r="C164" s="265"/>
      <c r="D164" s="265"/>
      <c r="E164" s="265"/>
      <c r="F164" s="266"/>
      <c r="G164" s="205"/>
      <c r="J164" s="226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</row>
    <row r="165" spans="1:21" x14ac:dyDescent="0.2">
      <c r="A165" s="267"/>
      <c r="B165" s="268"/>
      <c r="C165" s="268"/>
      <c r="D165" s="268"/>
      <c r="E165" s="268"/>
      <c r="F165" s="269"/>
      <c r="G165" s="205"/>
      <c r="J165" s="88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</row>
    <row r="166" spans="1:21" ht="8.25" customHeight="1" thickBot="1" x14ac:dyDescent="0.25">
      <c r="A166" s="111"/>
      <c r="B166" s="111"/>
      <c r="C166" s="111"/>
      <c r="D166" s="112"/>
      <c r="E166" s="112"/>
      <c r="F166" s="112"/>
      <c r="G166" s="205"/>
      <c r="J166" s="88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</row>
    <row r="167" spans="1:21" x14ac:dyDescent="0.2">
      <c r="G167" s="1"/>
      <c r="J167" s="88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</row>
    <row r="168" spans="1:21" x14ac:dyDescent="0.2">
      <c r="A168" s="163" t="s">
        <v>154</v>
      </c>
      <c r="G168" s="86"/>
      <c r="J168" s="88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</row>
  </sheetData>
  <sheetProtection formatCells="0" formatRows="0" insertRows="0"/>
  <mergeCells count="73">
    <mergeCell ref="A51:B51"/>
    <mergeCell ref="B13:C13"/>
    <mergeCell ref="D14:E14"/>
    <mergeCell ref="A9:A10"/>
    <mergeCell ref="D9:E9"/>
    <mergeCell ref="B9:C9"/>
    <mergeCell ref="B10:C10"/>
    <mergeCell ref="B16:C16"/>
    <mergeCell ref="D11:E11"/>
    <mergeCell ref="D12:E12"/>
    <mergeCell ref="D13:E13"/>
    <mergeCell ref="D15:E15"/>
    <mergeCell ref="B15:C15"/>
    <mergeCell ref="B11:C11"/>
    <mergeCell ref="B12:C12"/>
    <mergeCell ref="D16:E16"/>
    <mergeCell ref="B14:C14"/>
    <mergeCell ref="A47:B47"/>
    <mergeCell ref="A48:B48"/>
    <mergeCell ref="A50:B50"/>
    <mergeCell ref="A20:A21"/>
    <mergeCell ref="A42:A43"/>
    <mergeCell ref="A35:C35"/>
    <mergeCell ref="F9:F10"/>
    <mergeCell ref="D10:E10"/>
    <mergeCell ref="B6:F6"/>
    <mergeCell ref="B3:F3"/>
    <mergeCell ref="B4:F4"/>
    <mergeCell ref="A86:D86"/>
    <mergeCell ref="A87:D87"/>
    <mergeCell ref="A88:D88"/>
    <mergeCell ref="A100:F100"/>
    <mergeCell ref="A103:F103"/>
    <mergeCell ref="A104:F104"/>
    <mergeCell ref="A105:F105"/>
    <mergeCell ref="D108:D109"/>
    <mergeCell ref="E108:E109"/>
    <mergeCell ref="K108:K109"/>
    <mergeCell ref="L108:L109"/>
    <mergeCell ref="A110:C110"/>
    <mergeCell ref="A111:C111"/>
    <mergeCell ref="A112:C112"/>
    <mergeCell ref="A113:C113"/>
    <mergeCell ref="A123:E123"/>
    <mergeCell ref="A124:E124"/>
    <mergeCell ref="A125:E125"/>
    <mergeCell ref="A114:C114"/>
    <mergeCell ref="A120:F120"/>
    <mergeCell ref="A126:E126"/>
    <mergeCell ref="A128:E128"/>
    <mergeCell ref="A129:D129"/>
    <mergeCell ref="A132:E132"/>
    <mergeCell ref="A127:D127"/>
    <mergeCell ref="A133:E133"/>
    <mergeCell ref="A137:F137"/>
    <mergeCell ref="A138:F138"/>
    <mergeCell ref="A147:F147"/>
    <mergeCell ref="A150:F150"/>
    <mergeCell ref="A151:F151"/>
    <mergeCell ref="A152:F152"/>
    <mergeCell ref="A153:F153"/>
    <mergeCell ref="A154:F154"/>
    <mergeCell ref="A155:F155"/>
    <mergeCell ref="A156:F156"/>
    <mergeCell ref="A157:F157"/>
    <mergeCell ref="A158:F158"/>
    <mergeCell ref="A159:F159"/>
    <mergeCell ref="A160:F160"/>
    <mergeCell ref="A161:F161"/>
    <mergeCell ref="A162:F162"/>
    <mergeCell ref="A163:F163"/>
    <mergeCell ref="A164:F164"/>
    <mergeCell ref="A165:F165"/>
  </mergeCells>
  <conditionalFormatting sqref="F54:G55">
    <cfRule type="cellIs" dxfId="7" priority="19" operator="notEqual">
      <formula>0</formula>
    </cfRule>
  </conditionalFormatting>
  <conditionalFormatting sqref="E54:E55">
    <cfRule type="cellIs" dxfId="6" priority="17" operator="notEqual">
      <formula>0</formula>
    </cfRule>
  </conditionalFormatting>
  <conditionalFormatting sqref="G81">
    <cfRule type="cellIs" dxfId="5" priority="13" operator="notEqual">
      <formula>0</formula>
    </cfRule>
    <cfRule type="cellIs" priority="14" operator="notEqual">
      <formula>0</formula>
    </cfRule>
    <cfRule type="cellIs" priority="15" operator="greaterThan">
      <formula>0</formula>
    </cfRule>
    <cfRule type="aboveAverage" dxfId="4" priority="16"/>
  </conditionalFormatting>
  <conditionalFormatting sqref="G95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94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3">
    <dataValidation type="decimal" operator="greaterThanOrEqual" allowBlank="1" showInputMessage="1" showErrorMessage="1" sqref="B23:D29 C50:D51 G33 C47:D48 G38" xr:uid="{00000000-0002-0000-0400-000000000000}">
      <formula1>0</formula1>
    </dataValidation>
    <dataValidation type="textLength" allowBlank="1" showInputMessage="1" showErrorMessage="1" sqref="F11:G16 B16:E16 E23:G29 F134 F34:G34 F39:G39 E47:G48 E50:G52 E54:G55 G81 G32 F33 F37:G37 F143 G95 F92 F115 G30 F38 F30:F31" xr:uid="{00000000-0002-0000-0400-000001000000}">
      <formula1>10000</formula1>
      <formula2>50000</formula2>
    </dataValidation>
    <dataValidation type="textLength" allowBlank="1" showInputMessage="1" showErrorMessage="1" sqref="J17" xr:uid="{00000000-0002-0000-0400-000002000000}">
      <formula1>10000</formula1>
      <formula2>500000</formula2>
    </dataValidation>
  </dataValidations>
  <pageMargins left="0.51181102362204722" right="0.19685039370078741" top="0.55118110236220474" bottom="0.35433070866141736" header="0.31496062992125984" footer="0.11811023622047245"/>
  <pageSetup paperSize="9" fitToHeight="0" orientation="portrait" r:id="rId1"/>
  <headerFooter>
    <oddFooter>&amp;RDel 3, side &amp;P</oddFooter>
  </headerFooter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60" t="s">
        <v>23</v>
      </c>
      <c r="B1" s="60" t="s">
        <v>57</v>
      </c>
      <c r="C1" s="60" t="s">
        <v>58</v>
      </c>
      <c r="D1" s="60" t="s">
        <v>59</v>
      </c>
      <c r="E1" s="60" t="s">
        <v>42</v>
      </c>
      <c r="F1" s="60" t="s">
        <v>95</v>
      </c>
      <c r="G1" s="60" t="s">
        <v>96</v>
      </c>
      <c r="H1" s="60" t="s">
        <v>97</v>
      </c>
      <c r="I1" s="60" t="s">
        <v>24</v>
      </c>
      <c r="J1" s="60" t="s">
        <v>25</v>
      </c>
      <c r="K1" s="60" t="s">
        <v>26</v>
      </c>
      <c r="L1" s="60" t="s">
        <v>98</v>
      </c>
      <c r="M1" s="60" t="s">
        <v>99</v>
      </c>
      <c r="N1" s="60" t="s">
        <v>27</v>
      </c>
      <c r="O1" s="60" t="s">
        <v>100</v>
      </c>
      <c r="P1" s="60" t="s">
        <v>28</v>
      </c>
      <c r="Q1" s="60" t="s">
        <v>29</v>
      </c>
      <c r="R1" s="60" t="s">
        <v>30</v>
      </c>
      <c r="S1" s="60" t="s">
        <v>31</v>
      </c>
      <c r="T1" s="60" t="s">
        <v>32</v>
      </c>
      <c r="U1" s="60" t="s">
        <v>33</v>
      </c>
      <c r="V1" s="60" t="s">
        <v>34</v>
      </c>
      <c r="W1" s="60" t="s">
        <v>35</v>
      </c>
      <c r="X1" s="60" t="s">
        <v>36</v>
      </c>
      <c r="Y1" s="60" t="s">
        <v>37</v>
      </c>
      <c r="Z1" s="60" t="s">
        <v>56</v>
      </c>
      <c r="AA1" s="60" t="s">
        <v>43</v>
      </c>
      <c r="AB1" s="60" t="s">
        <v>38</v>
      </c>
      <c r="AC1" s="60" t="s">
        <v>39</v>
      </c>
      <c r="AD1" s="60" t="s">
        <v>40</v>
      </c>
    </row>
    <row r="2" spans="1:30" x14ac:dyDescent="0.2">
      <c r="A2" s="60" t="str">
        <f>IF('3. Projektøkonomi 2023 '!$B$1="","",'3. Projektøkonomi 2023 '!$B$1)</f>
        <v/>
      </c>
      <c r="B2" s="60">
        <f>IF('3. Projektøkonomi 2023 '!$B$16="","",'3. Projektøkonomi 2023 '!$B$16)</f>
        <v>0</v>
      </c>
      <c r="C2" s="60">
        <f>IF('3. Projektøkonomi 2023 '!$D$16="","",'3. Projektøkonomi 2023 '!$D$16)</f>
        <v>0</v>
      </c>
      <c r="D2" s="60" t="str">
        <f>IF('3. Projektøkonomi 2023 '!$F$16="","",'3. Projektøkonomi 2023 '!$F$16)</f>
        <v/>
      </c>
      <c r="E2" s="60">
        <f>IF('3. Projektøkonomi 2023 '!$F$30="","",'3. Projektøkonomi 2023 '!$F$30)</f>
        <v>0</v>
      </c>
      <c r="F2" s="60">
        <f>IF('3. Projektøkonomi 2023 '!$F$31="","",'3. Projektøkonomi 2023 '!$F$31)</f>
        <v>0</v>
      </c>
      <c r="G2" s="60" t="str">
        <f>IF('3. Projektøkonomi 2023 '!$F$32="","",'3. Projektøkonomi 2023 '!$F$32)</f>
        <v/>
      </c>
      <c r="H2" s="60">
        <f>IF('3. Projektøkonomi 2023 '!$F$33="","",'3. Projektøkonomi 2023 '!$F$33)</f>
        <v>0</v>
      </c>
      <c r="I2" s="60" t="str">
        <f>IF('3. Projektøkonomi 2023 '!$F$35="","",'3. Projektøkonomi 2023 '!$F$35)</f>
        <v/>
      </c>
      <c r="J2" s="60" t="str">
        <f>IF('3. Projektøkonomi 2023 '!$D$36="","",'3. Projektøkonomi 2023 '!$D$36)</f>
        <v/>
      </c>
      <c r="K2" s="60" t="str">
        <f>IF('3. Projektøkonomi 2023 '!$F$36="","",'3. Projektøkonomi 2023 '!$F$36)</f>
        <v/>
      </c>
      <c r="L2" s="60">
        <f>IF('3. Projektøkonomi 2023 '!$F$37="","",'3. Projektøkonomi 2023 '!$F$37)</f>
        <v>0</v>
      </c>
      <c r="M2" s="60">
        <f>IF('3. Projektøkonomi 2023 '!$F$38="","",'3. Projektøkonomi 2023 '!$F$38)</f>
        <v>0</v>
      </c>
      <c r="N2" s="60">
        <f>IF('3. Projektøkonomi 2023 '!$F$39="","",'3. Projektøkonomi 2023 '!$F$39)</f>
        <v>0</v>
      </c>
      <c r="O2" s="60" t="str">
        <f>IF('3. Projektøkonomi 2023 '!$F$40="","",'3. Projektøkonomi 2023 '!$F$40)</f>
        <v/>
      </c>
      <c r="P2" s="60" t="str">
        <f>IF('3. Projektøkonomi 2023 '!$A$47="","",'3. Projektøkonomi 2023 '!$A$47)</f>
        <v/>
      </c>
      <c r="Q2" s="60" t="str">
        <f>IF('3. Projektøkonomi 2023 '!$A$48="","",'3. Projektøkonomi 2023 '!$A$48)</f>
        <v/>
      </c>
      <c r="R2" s="60" t="str">
        <f>IF(R1=R1,"","")</f>
        <v/>
      </c>
      <c r="S2" s="60" t="str">
        <f>IF('3. Projektøkonomi 2023 '!$A$50="","",'3. Projektøkonomi 2023 '!$A$50)</f>
        <v/>
      </c>
      <c r="T2" s="60" t="str">
        <f>IF('3. Projektøkonomi 2023 '!$A$51="","",'3. Projektøkonomi 2023 '!$A$51)</f>
        <v/>
      </c>
      <c r="U2" s="60" t="str">
        <f>IF('3. Projektøkonomi 2023 '!$D$47="","",'3. Projektøkonomi 2023 '!$D$47)</f>
        <v/>
      </c>
      <c r="V2" s="60" t="str">
        <f>IF('3. Projektøkonomi 2023 '!$D$48="","",'3. Projektøkonomi 2023 '!$D$48)</f>
        <v/>
      </c>
      <c r="W2" s="60" t="str">
        <f>IF(W1=W1,"","")</f>
        <v/>
      </c>
      <c r="X2" s="60" t="str">
        <f>IF('3. Projektøkonomi 2023 '!$D$50="","",'3. Projektøkonomi 2023 '!$D$50)</f>
        <v/>
      </c>
      <c r="Y2" s="60" t="str">
        <f>IF('3. Projektøkonomi 2023 '!$D$51="","",'3. Projektøkonomi 2023 '!$D$51)</f>
        <v/>
      </c>
      <c r="Z2" s="60" t="str">
        <f>IF('3. Projektøkonomi 2023 '!$E$44="","",'3. Projektøkonomi 2023 '!$E$44)</f>
        <v/>
      </c>
      <c r="AA2" s="60" t="str">
        <f>IF('3. Projektøkonomi 2023 '!$F$44="","",'3. Projektøkonomi 2023 '!$F$44)</f>
        <v/>
      </c>
      <c r="AB2" s="60" t="str">
        <f>IF('3. Projektøkonomi 2023 '!$F$45="","",'3. Projektøkonomi 2023 '!$F$45)</f>
        <v/>
      </c>
      <c r="AC2" s="60">
        <f>IF('3. Projektøkonomi 2023 '!$F$52="","",'3. Projektøkonomi 2023 '!$F$52)</f>
        <v>0</v>
      </c>
      <c r="AD2" s="60" t="str">
        <f>IF('3. Projektøkonomi 2023 '!$F$58="","",'3. Projektøkonomi 2023 '!$F$58)</f>
        <v/>
      </c>
    </row>
    <row r="5" spans="1:30" x14ac:dyDescent="0.2">
      <c r="F5" t="s">
        <v>101</v>
      </c>
      <c r="G5" t="s">
        <v>101</v>
      </c>
      <c r="H5" t="s">
        <v>101</v>
      </c>
      <c r="L5" t="s">
        <v>101</v>
      </c>
      <c r="M5" t="s">
        <v>101</v>
      </c>
      <c r="O5" t="s">
        <v>101</v>
      </c>
    </row>
    <row r="6" spans="1:30" x14ac:dyDescent="0.2">
      <c r="A6" s="60"/>
      <c r="B6" s="60"/>
      <c r="C6" s="60"/>
      <c r="D6" s="60"/>
    </row>
    <row r="7" spans="1:30" x14ac:dyDescent="0.2">
      <c r="A7" s="60"/>
      <c r="B7" s="60"/>
      <c r="C7" s="60"/>
      <c r="D7" s="60"/>
    </row>
    <row r="8" spans="1:30" x14ac:dyDescent="0.2">
      <c r="A8" s="60"/>
      <c r="B8" s="60"/>
      <c r="C8" s="60"/>
      <c r="D8" s="60"/>
    </row>
    <row r="9" spans="1:30" x14ac:dyDescent="0.2">
      <c r="A9" s="60"/>
      <c r="B9" s="60"/>
      <c r="C9" s="60"/>
      <c r="D9" s="60"/>
    </row>
    <row r="10" spans="1:30" x14ac:dyDescent="0.2">
      <c r="A10" s="60"/>
      <c r="B10" s="60"/>
      <c r="C10" s="60"/>
      <c r="D10" s="60"/>
    </row>
    <row r="11" spans="1:30" x14ac:dyDescent="0.2">
      <c r="A11" s="60"/>
      <c r="B11" s="60"/>
      <c r="C11" s="60"/>
      <c r="D11" s="60"/>
    </row>
    <row r="12" spans="1:30" x14ac:dyDescent="0.2">
      <c r="A12" s="60"/>
      <c r="B12" s="60"/>
      <c r="C12" s="60"/>
      <c r="D12" s="60"/>
    </row>
    <row r="13" spans="1:30" x14ac:dyDescent="0.2">
      <c r="A13" s="60"/>
      <c r="B13" s="60"/>
      <c r="C13" s="60"/>
      <c r="D13" s="60"/>
    </row>
    <row r="14" spans="1:30" x14ac:dyDescent="0.2">
      <c r="A14" s="60"/>
      <c r="B14" s="60"/>
      <c r="C14" s="60"/>
      <c r="D14" s="60"/>
    </row>
    <row r="15" spans="1:30" x14ac:dyDescent="0.2">
      <c r="A15" s="60"/>
      <c r="B15" s="60"/>
      <c r="C15" s="60"/>
      <c r="D15" s="60"/>
    </row>
    <row r="16" spans="1:30" x14ac:dyDescent="0.2">
      <c r="A16" s="60"/>
      <c r="B16" s="60"/>
      <c r="C16" s="60"/>
      <c r="D16" s="60"/>
    </row>
    <row r="17" spans="1:4" x14ac:dyDescent="0.2">
      <c r="A17" s="60"/>
      <c r="B17" s="60"/>
      <c r="C17" s="60"/>
      <c r="D17" s="60"/>
    </row>
    <row r="18" spans="1:4" x14ac:dyDescent="0.2">
      <c r="A18" s="60"/>
      <c r="B18" s="60"/>
      <c r="C18" s="60"/>
      <c r="D18" s="60"/>
    </row>
    <row r="19" spans="1:4" x14ac:dyDescent="0.2">
      <c r="A19" s="60"/>
      <c r="B19" s="60"/>
      <c r="C19" s="60"/>
      <c r="D19" s="60"/>
    </row>
    <row r="20" spans="1:4" x14ac:dyDescent="0.2">
      <c r="A20" s="60"/>
      <c r="B20" s="60"/>
      <c r="C20" s="60"/>
      <c r="D20" s="60"/>
    </row>
    <row r="21" spans="1:4" x14ac:dyDescent="0.2">
      <c r="A21" s="60"/>
      <c r="B21" s="60"/>
      <c r="C21" s="60"/>
      <c r="D21" s="60"/>
    </row>
    <row r="22" spans="1:4" x14ac:dyDescent="0.2">
      <c r="A22" s="60"/>
      <c r="B22" s="60"/>
      <c r="C22" s="60"/>
      <c r="D22" s="60"/>
    </row>
    <row r="23" spans="1:4" x14ac:dyDescent="0.2">
      <c r="A23" s="60"/>
      <c r="B23" s="60"/>
      <c r="C23" s="60"/>
      <c r="D23" s="60"/>
    </row>
    <row r="24" spans="1:4" x14ac:dyDescent="0.2">
      <c r="A24" s="60"/>
      <c r="B24" s="60"/>
      <c r="C24" s="60"/>
      <c r="D24" s="60"/>
    </row>
    <row r="25" spans="1:4" x14ac:dyDescent="0.2">
      <c r="A25" s="60"/>
      <c r="B25" s="60"/>
      <c r="C25" s="60"/>
      <c r="D25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3. Projektøkonomi 2023 </vt:lpstr>
      <vt:lpstr>rng_data_import</vt:lpstr>
      <vt:lpstr>rng_data_import_proj_del</vt:lpstr>
      <vt:lpstr>rng_data_import_proj_effects</vt:lpstr>
      <vt:lpstr>rng_is_application_paf</vt:lpstr>
      <vt:lpstr>'3. Projektøkonomi 2023 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2022-05-31T12:23:53Z</cp:lastPrinted>
  <dcterms:created xsi:type="dcterms:W3CDTF">2012-01-05T13:41:42Z</dcterms:created>
  <dcterms:modified xsi:type="dcterms:W3CDTF">2022-07-01T09:07:57Z</dcterms:modified>
</cp:coreProperties>
</file>