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Denne_projektmappe"/>
  <mc:AlternateContent xmlns:mc="http://schemas.openxmlformats.org/markup-compatibility/2006">
    <mc:Choice Requires="x15">
      <x15ac:absPath xmlns:x15ac="http://schemas.microsoft.com/office/spreadsheetml/2010/11/ac" url="X:\LandbrugetsFonde\2. FØL\8. Skabeloner\3. Afrapportering - alle puljer\2023\2 Eksportfremme 2023\"/>
    </mc:Choice>
  </mc:AlternateContent>
  <xr:revisionPtr revIDLastSave="0" documentId="13_ncr:1_{4E2BBBD9-0A00-4D67-8380-AA77F3B8C590}" xr6:coauthVersionLast="47" xr6:coauthVersionMax="47" xr10:uidLastSave="{00000000-0000-0000-0000-000000000000}"/>
  <bookViews>
    <workbookView xWindow="-120" yWindow="-120" windowWidth="29040" windowHeight="15840"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projektregnskab!$A$5:$J$149</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2" l="1"/>
  <c r="F99" i="1"/>
  <c r="J99" i="1" s="1"/>
  <c r="F90" i="1"/>
  <c r="F114" i="1"/>
  <c r="F23" i="1" s="1"/>
  <c r="H124" i="1"/>
  <c r="H28" i="1" s="1"/>
  <c r="F124" i="1"/>
  <c r="F28" i="1" s="1"/>
  <c r="J123" i="1"/>
  <c r="J122" i="1"/>
  <c r="H114" i="1"/>
  <c r="H23" i="1" s="1"/>
  <c r="J113" i="1"/>
  <c r="J112" i="1"/>
  <c r="J111" i="1"/>
  <c r="J110" i="1"/>
  <c r="J109" i="1"/>
  <c r="J108" i="1"/>
  <c r="H101" i="1"/>
  <c r="H22" i="1" s="1"/>
  <c r="F100" i="1"/>
  <c r="J100" i="1" s="1"/>
  <c r="F98" i="1"/>
  <c r="H90" i="1"/>
  <c r="H21" i="1" s="1"/>
  <c r="J89" i="1"/>
  <c r="J88" i="1"/>
  <c r="J86" i="1"/>
  <c r="J114" i="1" l="1"/>
  <c r="F101" i="1"/>
  <c r="J124" i="1"/>
  <c r="J98" i="1"/>
  <c r="J85" i="1"/>
  <c r="J101" i="1" l="1"/>
  <c r="F22" i="1"/>
  <c r="J90" i="1"/>
  <c r="F21" i="1"/>
  <c r="H8" i="2"/>
  <c r="H11" i="2"/>
  <c r="G11" i="2"/>
  <c r="H10" i="2"/>
  <c r="G10" i="2"/>
  <c r="G8" i="2"/>
  <c r="H9" i="2"/>
  <c r="G9" i="2" l="1"/>
  <c r="H13" i="2"/>
  <c r="H12" i="2"/>
  <c r="G13" i="2"/>
  <c r="G12" i="2"/>
  <c r="F14" i="2" l="1"/>
  <c r="H14" i="2" s="1"/>
  <c r="E14" i="2"/>
  <c r="J44" i="1" l="1"/>
  <c r="J43" i="1"/>
  <c r="J41" i="1"/>
  <c r="J40" i="1"/>
  <c r="J39" i="1"/>
  <c r="J37" i="1"/>
  <c r="J36" i="1"/>
  <c r="H20" i="1" l="1"/>
  <c r="H40" i="1" l="1"/>
  <c r="H43" i="1"/>
  <c r="I45" i="1" l="1"/>
  <c r="H39" i="1" s="1"/>
  <c r="H44" i="1"/>
  <c r="H41" i="1"/>
  <c r="H24" i="1"/>
  <c r="H27" i="1" s="1"/>
  <c r="H29" i="1" s="1"/>
  <c r="F44" i="1"/>
  <c r="H36" i="1" l="1"/>
  <c r="H37" i="1"/>
  <c r="G45" i="1"/>
  <c r="F41" i="1" l="1"/>
  <c r="J45" i="1"/>
  <c r="H45" i="1"/>
  <c r="F40" i="1"/>
  <c r="F43" i="1"/>
  <c r="F36" i="1"/>
  <c r="F37" i="1"/>
  <c r="F39" i="1"/>
  <c r="J22" i="1"/>
  <c r="F45" i="1" l="1"/>
  <c r="F47" i="1" s="1"/>
  <c r="H47" i="1"/>
  <c r="F18" i="1"/>
  <c r="E18" i="1"/>
  <c r="E19" i="1" l="1"/>
  <c r="E17" i="1"/>
  <c r="E16" i="1"/>
  <c r="E15" i="1"/>
  <c r="E14" i="1"/>
  <c r="F19" i="1"/>
  <c r="F17" i="1"/>
  <c r="F16" i="1"/>
  <c r="F15" i="1"/>
  <c r="F14" i="1"/>
  <c r="F25" i="1" l="1"/>
  <c r="F20" i="1"/>
  <c r="F24" i="1" l="1"/>
  <c r="F26" i="1"/>
  <c r="F27" i="1" l="1"/>
  <c r="F29" i="1" s="1"/>
  <c r="F30" i="1" l="1"/>
  <c r="J21" i="1" l="1"/>
  <c r="J18" i="1"/>
  <c r="J25" i="1"/>
  <c r="J26" i="1"/>
  <c r="G47" i="1"/>
  <c r="J27" i="1" l="1"/>
  <c r="J16" i="1"/>
  <c r="J29" i="1"/>
  <c r="J24" i="1"/>
  <c r="J28" i="1"/>
  <c r="J15" i="1"/>
  <c r="J17" i="1"/>
  <c r="J14" i="1"/>
  <c r="J19" i="1"/>
  <c r="H30" i="1"/>
  <c r="J20" i="1"/>
  <c r="J23" i="1"/>
  <c r="I47" i="1"/>
</calcChain>
</file>

<file path=xl/sharedStrings.xml><?xml version="1.0" encoding="utf-8"?>
<sst xmlns="http://schemas.openxmlformats.org/spreadsheetml/2006/main" count="191" uniqueCount="141">
  <si>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</si>
  <si>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</si>
  <si>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</si>
  <si>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</si>
  <si>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</si>
  <si>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</si>
  <si>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</si>
  <si>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</si>
  <si>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</si>
  <si>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</si>
  <si>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</si>
  <si>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</si>
  <si>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</si>
  <si>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</si>
  <si>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</si>
  <si>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</si>
  <si>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</si>
  <si>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</si>
  <si>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</si>
  <si>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 xml:space="preserve">Afvigelser over 10 pct. eller over 250.000 kr. mellem budget og regnskab for hver budgetpost set i forhold til det samlede tilskudsgrundlag på budgettidspunktet kommenteres. </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</si>
  <si>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</si>
  <si>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</si>
  <si>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</si>
  <si>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</si>
  <si>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</si>
  <si>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</si>
  <si>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</si>
  <si>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</si>
  <si>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</si>
  <si>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</si>
  <si>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</si>
  <si>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</si>
  <si>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</si>
  <si>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</si>
  <si>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Når der er flere tilskudsydere/finansieringskilder herunder egenfinansiering i projektet er udgangspunktet, at forholdet mellem de forskellige finansieringskilder skal forblive intakt sammenlignet med budgettet.</t>
  </si>
  <si>
    <t xml:space="preserve">Hvis der er afvigelser, skal der redegøres herfor under punkt 2. Bemærkninger til projektets finansiering. </t>
  </si>
  <si>
    <t>Flere tilskudsydere / finansieringskilder</t>
  </si>
  <si>
    <t>(A-B)/SUM B</t>
  </si>
  <si>
    <t>Der skal være et økonomisk rimeligt og sædvanligt forhold mellem projektets aktiviteter og det dertil knyttede overhead.</t>
  </si>
  <si>
    <t>Hvis tilskuddet ikke dækker overhead, kan det anføres her. Dette vil dog også fremgå af skemaet, idet der ikke vil stå et beløb ud for posten administrative omkostninger.</t>
  </si>
  <si>
    <t>De administrative omkostninger / overhead skal være afholdte og betalt ved regnskabsaflæggelsen.</t>
  </si>
  <si>
    <t xml:space="preserve">Kravet gælder for alle tilskudsmodtagere, dvs. også statsinstitutioner og universiteter. </t>
  </si>
  <si>
    <t>Projektets samlede finansiering i tilskudsperioden</t>
  </si>
  <si>
    <t xml:space="preserve">Projektets  titel         </t>
  </si>
  <si>
    <t>Tilskudsperiode</t>
  </si>
  <si>
    <t>Budgettet, som regnskabet holdes op imod - sæt kryds</t>
  </si>
  <si>
    <t>Anden finansiering i form af ”in kind” skal ikke medtages her, men skal omtales under afsnittet om bemærkninger til projektets finansiering.</t>
  </si>
  <si>
    <t>Bemærkninger til projektets finansiering kan nævnes. Eventuel ændring af finansieringskilder og ændringer heri omtales.</t>
  </si>
  <si>
    <t>Alle celler i kontrollinjen skal gå i "0" / "0 %", når kolonnerne er udfyldt. Hvis dette ikke er tilfældet, vil cellerne være røde for derved at gøre opmærksom på behovet for korrektion.</t>
  </si>
  <si>
    <t xml:space="preserve">Der kan indsættes flere rækker under de enkelte afsnit, hvis der er behov for det. </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</si>
  <si>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</si>
  <si>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</si>
  <si>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</si>
  <si>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</si>
  <si>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</si>
  <si>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</si>
  <si>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</si>
  <si>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</si>
  <si>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</si>
  <si>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</si>
  <si>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</si>
  <si>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</si>
  <si>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</si>
  <si>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</si>
  <si>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</si>
  <si>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</si>
  <si>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</si>
  <si>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</si>
  <si>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Vejledning til udfyldelse af Del 2 projektøkonomiskemaet</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</si>
  <si>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</si>
  <si>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</si>
  <si>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</si>
  <si>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</si>
  <si>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Dermed bliver oversigt og siden/siderne med tilskudsregnskaber udskrevet til pdf på en gang.</t>
  </si>
  <si>
    <t xml:space="preserve">Bemærkninger til tilskudsregnskabet kan nævnes her. </t>
  </si>
  <si>
    <t xml:space="preserve">Anden finansiering i form af ”in kind” beskrevet i ansøgningen skal omtales her. </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</si>
  <si>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</si>
  <si>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</si>
  <si>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</si>
  <si>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</si>
  <si>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</si>
  <si>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</si>
  <si>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</si>
  <si>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</si>
  <si>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</si>
  <si>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</si>
  <si>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</si>
  <si>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</si>
  <si>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Budgettet, jf. godkendt basisansøgning</t>
  </si>
  <si>
    <t>Budgettet jf. godkendt ændringsansøgning</t>
  </si>
  <si>
    <t>Budgettet, jf. godkendt projektforlængelse fra forrige bevillingsår</t>
  </si>
  <si>
    <t>Budgettet, jf. godkendt basisansøgning plus projektforlængelse fra forrige bevillingsår</t>
  </si>
  <si>
    <t>Budgettet, jf. godkendt ændringsansøgning som følge af projektforlængelse til næste bevillingsår</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</si>
  <si>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</si>
  <si>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</si>
  <si>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</si>
  <si>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</si>
  <si>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</si>
  <si>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</si>
  <si>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(Skal være sammenlignelig med budget)</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</si>
  <si>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</si>
  <si>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</si>
  <si>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Oversigt over tilskud fra fonden i 2023</t>
  </si>
  <si>
    <t xml:space="preserve">Men henvisning til vejledningen om intern løn kommenteres på anvendte timesatser, principper for beregningen heraf o.l. </t>
  </si>
  <si>
    <r>
      <t xml:space="preserve">Vejledende tekst til udfyldelse, som </t>
    </r>
    <r>
      <rPr>
        <sz val="10"/>
        <color rgb="FFFF0000"/>
        <rFont val="Arial"/>
        <family val="2"/>
      </rPr>
      <t>skal slettes</t>
    </r>
    <r>
      <rPr>
        <sz val="10"/>
        <color theme="1"/>
        <rFont val="Arial"/>
        <family val="2"/>
      </rPr>
      <t xml:space="preserve"> inden færdiggørelse af dokumentet:</t>
    </r>
  </si>
  <si>
    <r>
      <t xml:space="preserve">Navn+ nøgleord for opgaven </t>
    </r>
    <r>
      <rPr>
        <sz val="9"/>
        <color theme="1"/>
        <rFont val="Arial"/>
        <family val="2"/>
      </rPr>
      <t>(Skal være sammenlignelig med budget)</t>
    </r>
  </si>
  <si>
    <r>
      <t xml:space="preserve">Vejledende tekst til udfyldelse, som </t>
    </r>
    <r>
      <rPr>
        <sz val="9"/>
        <color rgb="FFFF0000"/>
        <rFont val="Arial"/>
        <family val="2"/>
      </rPr>
      <t>skal slettes</t>
    </r>
    <r>
      <rPr>
        <sz val="9"/>
        <color theme="1"/>
        <rFont val="Arial"/>
        <family val="2"/>
      </rPr>
      <t xml:space="preserve"> inden færdiggørelse af dokumentet:</t>
    </r>
  </si>
  <si>
    <t>Vejledning om konvertering af Del 2 Oversigten og projektøkonomiskiemaet fra excel til pdf findes nederst i dokumentet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</si>
  <si>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</si>
  <si>
    <r>
      <t xml:space="preserve">Det er timeantal, timeløn og overheadsats i </t>
    </r>
    <r>
      <rPr>
        <b/>
        <sz val="10"/>
        <color theme="1"/>
        <rFont val="Arial"/>
        <family val="2"/>
      </rPr>
      <t>regnskabet</t>
    </r>
    <r>
      <rPr>
        <sz val="10"/>
        <color theme="1"/>
        <rFont val="Arial"/>
        <family val="2"/>
      </rPr>
      <t xml:space="preserve">, som skal oplyses i kolonne B, C, D. Derved beregnes lønudgifterne automatisk i kolonne F/G. </t>
    </r>
  </si>
  <si>
    <t>I budgetkolonnen anføres de udgifter under budgetposterne intern løn, ekstern bistand osv, som er godkendt jf. ansøgningen til fonden. Har fonden fx efterfølgende godkendt et ændringsbudget, er det tallene derfra, som skal angives.</t>
  </si>
  <si>
    <t>Summen af de samlede udgifter hentes automatisk fra summen af Ekstern bistand på næste side</t>
  </si>
  <si>
    <r>
      <t xml:space="preserve">Den vejledende tekst i selve dokumentet </t>
    </r>
    <r>
      <rPr>
        <b/>
        <sz val="9"/>
        <color rgb="FFFF0000"/>
        <rFont val="Arial"/>
        <family val="2"/>
      </rPr>
      <t>SKAL IKKE</t>
    </r>
    <r>
      <rPr>
        <sz val="9"/>
        <color theme="1"/>
        <rFont val="Arial"/>
        <family val="2"/>
      </rPr>
      <t xml:space="preserve"> fremgå af det endelige tilskudsregnskab og teksten skal derfor slettes.</t>
    </r>
  </si>
  <si>
    <t xml:space="preserve">Den vejledende tekst i rækkerne nedenfor er udenfor udskriftsområdet og vil derfor ikke fremgå af tilskudsregnskabet. </t>
  </si>
  <si>
    <t>: Projektets titel, jf. ansøgningen anføres</t>
  </si>
  <si>
    <t xml:space="preserve">: Tilskudsperioden, som fremgår af tilsagnet, angives </t>
  </si>
  <si>
    <t>Der er i selve dokumentet (indenfor den grå ramme) og her nedenfor angivet vejledende tekst til udfyldelse af tilskudsregnskabet.</t>
  </si>
  <si>
    <t xml:space="preserve">Summen af udgifterne til ekstern bistand osv. i hovedskemaet til venstre hentes automatisk fra specifikationerne på næste side. </t>
  </si>
  <si>
    <t>Navnet på anden finansiering nævnes i selve skemaet og kan eventuelt uddybes her. Hvis der er tale om tilskudsordninger, som indeholder flere forskellige ordninger, skal den konkrete ordning nævnes, fx GUDP udvikling.</t>
  </si>
  <si>
    <r>
      <t xml:space="preserve">Det </t>
    </r>
    <r>
      <rPr>
        <b/>
        <sz val="9"/>
        <color theme="1"/>
        <rFont val="Arial"/>
        <family val="2"/>
      </rPr>
      <t>skal</t>
    </r>
    <r>
      <rPr>
        <sz val="9"/>
        <color theme="1"/>
        <rFont val="Arial"/>
        <family val="2"/>
      </rPr>
      <t xml:space="preserve"> også under dette afsnit oplyses, hvilke administrative omkostninger/overhead, som er blevet finansieret af tilskuddet.</t>
    </r>
  </si>
  <si>
    <r>
      <rPr>
        <b/>
        <sz val="9"/>
        <color theme="1"/>
        <rFont val="Arial"/>
        <family val="2"/>
      </rPr>
      <t>OBS</t>
    </r>
    <r>
      <rPr>
        <sz val="9"/>
        <color theme="1"/>
        <rFont val="Arial"/>
        <family val="2"/>
      </rPr>
      <t xml:space="preserve"> - når der indgår overheadudgifter i tilskudsregnskab, så </t>
    </r>
    <r>
      <rPr>
        <b/>
        <sz val="9"/>
        <color theme="1"/>
        <rFont val="Arial"/>
        <family val="2"/>
      </rPr>
      <t>SKAL</t>
    </r>
    <r>
      <rPr>
        <sz val="9"/>
        <color theme="1"/>
        <rFont val="Arial"/>
        <family val="2"/>
      </rPr>
      <t xml:space="preserve"> udgifterne specificeres sidst i dokumentet.</t>
    </r>
  </si>
  <si>
    <t>Summen af de samlede indtægter hentes automatisk fra summen af Indtægter på næste side</t>
  </si>
  <si>
    <t xml:space="preserve">Der kan også slettes overflødige rækker. </t>
  </si>
  <si>
    <t>Godt råd: Tjek venligst inden færdiggørelsen af dokumentet om det står skarpt: Kan al tekst læses, er der uhensigtsmæssige sidedelinger o.l.</t>
  </si>
  <si>
    <t>Eventuelle kommentarer vedr. moms kan oplyses under dette punkt. Ligeledes kan eventuelle bemærkninger om det budget, som regnskabet holdes op i mod, kommenteres her.</t>
  </si>
  <si>
    <t xml:space="preserve">Med godkendt menes en godkendelse fra fondens side. </t>
  </si>
  <si>
    <t>Udgifter - uanset relevansen heraf, er kun tilskudsberettigede, når de er medtaget i et af fonden godkendt budget. Se også fondens vejledning jf. punktet om ændring af budgettet.</t>
  </si>
  <si>
    <t>Med navn menes fx Universitets navn eller virksomhedens navn.</t>
  </si>
  <si>
    <t xml:space="preserve">Hvis en projektforlængelse til efterfølgende bevillingsår er indsendt men ikke færdigbehandlet af fonden, kan det oplyses under punkt 1. Bemærkninger til tilskudsregnskabet. </t>
  </si>
  <si>
    <t xml:space="preserve">Specifikationen af udgifterne i tilskudsregnskabet skal være sammenligneligt med budgettet.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</si>
  <si>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</si>
  <si>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</si>
  <si>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</si>
  <si>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</si>
  <si>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</si>
  <si>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</si>
  <si>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2.2 Ekstern bistand</t>
  </si>
  <si>
    <t>2.3 Udstyr (køb af udstyr og dyr)</t>
  </si>
  <si>
    <t>2.4 Øvrige projektudgifter</t>
  </si>
  <si>
    <t>2.5 Indtægter i projektperioden</t>
  </si>
  <si>
    <t>2.6 Administrative omkostninger / overhead, som finansieres af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</si>
</sst>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sz val="9"/>
      <color theme="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10"/>
      <color rgb="FFFF0000"/>
      <name val="Arial"/>
      <family val="2"/>
    </font>
    <font>
      <sz val="9"/>
      <name val="Arial"/>
      <family val="2"/>
    </font>
    <font>
      <b/>
      <sz val="9"/>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7" fillId="0" borderId="0" applyFont="0" applyFill="0" applyBorder="0" applyAlignment="0" applyProtection="0"/>
  </cellStyleXfs>
  <cellXfs count="379">
    <xf numFmtId="0" fontId="0" fillId="0" borderId="0" xfId="0"/>
    <xf numFmtId="9" fontId="16" fillId="2" borderId="1" xfId="0" applyNumberFormat="1" applyFont="1" applyFill="1" applyBorder="1" applyAlignment="1">
      <alignment horizontal="right"/>
    </xf>
    <xf numFmtId="3" fontId="18" fillId="0" borderId="15" xfId="0" applyNumberFormat="1" applyFont="1" applyBorder="1" applyAlignment="1" applyProtection="1">
      <alignment horizontal="right"/>
      <protection locked="0"/>
    </xf>
    <xf numFmtId="3" fontId="16" fillId="0" borderId="15" xfId="0" applyNumberFormat="1" applyFont="1" applyBorder="1" applyAlignment="1" applyProtection="1">
      <alignment horizontal="right"/>
      <protection locked="0"/>
    </xf>
    <xf numFmtId="10" fontId="16" fillId="2" borderId="1" xfId="0" applyNumberFormat="1" applyFont="1" applyFill="1" applyBorder="1" applyAlignment="1">
      <alignment horizontal="right"/>
    </xf>
    <xf numFmtId="3" fontId="16" fillId="2" borderId="1" xfId="0" applyNumberFormat="1" applyFont="1" applyFill="1" applyBorder="1" applyAlignment="1">
      <alignment horizontal="right"/>
    </xf>
    <xf numFmtId="3" fontId="16" fillId="0" borderId="20" xfId="0" applyNumberFormat="1" applyFont="1" applyBorder="1" applyAlignment="1" applyProtection="1">
      <alignment horizontal="right"/>
      <protection locked="0"/>
    </xf>
    <xf numFmtId="9" fontId="18" fillId="2" borderId="12" xfId="0" applyNumberFormat="1" applyFont="1" applyFill="1" applyBorder="1" applyAlignment="1">
      <alignment horizontal="right"/>
    </xf>
    <xf numFmtId="3" fontId="18" fillId="0" borderId="0" xfId="0" applyNumberFormat="1" applyFont="1" applyAlignment="1" applyProtection="1">
      <alignment horizontal="right"/>
      <protection locked="0"/>
    </xf>
    <xf numFmtId="3" fontId="16" fillId="0" borderId="0" xfId="0" applyNumberFormat="1" applyFont="1" applyAlignment="1">
      <alignment horizontal="right"/>
    </xf>
    <xf numFmtId="3" fontId="18" fillId="0" borderId="0" xfId="0" applyNumberFormat="1" applyFont="1" applyAlignment="1">
      <alignment horizontal="right"/>
    </xf>
    <xf numFmtId="0" fontId="19" fillId="2" borderId="0" xfId="0" applyFont="1" applyFill="1" applyAlignment="1">
      <alignment horizontal="center" vertical="center" wrapText="1"/>
    </xf>
    <xf numFmtId="0" fontId="16" fillId="3" borderId="20" xfId="0" applyFont="1" applyFill="1" applyBorder="1" applyAlignment="1">
      <alignment horizontal="center" vertical="top" wrapText="1"/>
    </xf>
    <xf numFmtId="0" fontId="16" fillId="2" borderId="10" xfId="0" applyFont="1" applyFill="1" applyBorder="1" applyAlignment="1">
      <alignment horizontal="center" vertical="top" wrapText="1"/>
    </xf>
    <xf numFmtId="3" fontId="18" fillId="2" borderId="19" xfId="0" applyNumberFormat="1" applyFont="1" applyFill="1" applyBorder="1" applyAlignment="1" applyProtection="1">
      <alignment horizontal="right"/>
      <protection locked="0"/>
    </xf>
    <xf numFmtId="0" fontId="19" fillId="2" borderId="4" xfId="0" applyFont="1" applyFill="1" applyBorder="1" applyAlignment="1">
      <alignment horizontal="center" vertical="center" wrapText="1"/>
    </xf>
    <xf numFmtId="0" fontId="16" fillId="0" borderId="7" xfId="0" applyFont="1" applyBorder="1" applyProtection="1">
      <protection locked="0"/>
    </xf>
    <xf numFmtId="0" fontId="16" fillId="0" borderId="0" xfId="0" applyFont="1"/>
    <xf numFmtId="0" fontId="16" fillId="0" borderId="0" xfId="0" applyFont="1" applyAlignment="1">
      <alignment horizontal="right"/>
    </xf>
    <xf numFmtId="0" fontId="18" fillId="3" borderId="13" xfId="0" applyFont="1" applyFill="1" applyBorder="1"/>
    <xf numFmtId="0" fontId="16" fillId="3" borderId="4" xfId="0" applyFont="1" applyFill="1" applyBorder="1"/>
    <xf numFmtId="0" fontId="16" fillId="3" borderId="4" xfId="0" applyFont="1" applyFill="1" applyBorder="1" applyAlignment="1">
      <alignment horizontal="right"/>
    </xf>
    <xf numFmtId="0" fontId="16" fillId="3" borderId="6" xfId="0" applyFont="1" applyFill="1" applyBorder="1"/>
    <xf numFmtId="0" fontId="16" fillId="3" borderId="3" xfId="0" applyFont="1" applyFill="1" applyBorder="1"/>
    <xf numFmtId="0" fontId="16" fillId="3" borderId="3" xfId="0" applyFont="1" applyFill="1" applyBorder="1" applyAlignment="1">
      <alignment horizontal="right"/>
    </xf>
    <xf numFmtId="0" fontId="16" fillId="2" borderId="5" xfId="0" applyFont="1" applyFill="1" applyBorder="1"/>
    <xf numFmtId="3" fontId="16" fillId="0" borderId="15" xfId="0" applyNumberFormat="1" applyFont="1" applyBorder="1" applyAlignment="1" applyProtection="1">
      <alignment horizontal="center"/>
      <protection locked="0"/>
    </xf>
    <xf numFmtId="3" fontId="16" fillId="0" borderId="11" xfId="0" applyNumberFormat="1" applyFont="1" applyBorder="1" applyAlignment="1" applyProtection="1">
      <alignment horizontal="center"/>
      <protection locked="0"/>
    </xf>
    <xf numFmtId="164" fontId="16" fillId="0" borderId="15" xfId="0" applyNumberFormat="1" applyFont="1" applyBorder="1" applyAlignment="1" applyProtection="1">
      <alignment horizontal="center"/>
      <protection locked="0"/>
    </xf>
    <xf numFmtId="3" fontId="16" fillId="2" borderId="15" xfId="0" applyNumberFormat="1" applyFont="1" applyFill="1" applyBorder="1" applyAlignment="1">
      <alignment horizontal="center"/>
    </xf>
    <xf numFmtId="9" fontId="16" fillId="2" borderId="15" xfId="0" applyNumberFormat="1" applyFont="1" applyFill="1" applyBorder="1" applyAlignment="1">
      <alignment horizontal="right"/>
    </xf>
    <xf numFmtId="0" fontId="16" fillId="0" borderId="15" xfId="0" applyFont="1" applyBorder="1" applyProtection="1">
      <protection locked="0"/>
    </xf>
    <xf numFmtId="0" fontId="16" fillId="2" borderId="1" xfId="0" applyFont="1" applyFill="1" applyBorder="1"/>
    <xf numFmtId="0" fontId="16" fillId="2" borderId="11" xfId="0" applyFont="1" applyFill="1" applyBorder="1"/>
    <xf numFmtId="0" fontId="16" fillId="2" borderId="7"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8" fillId="2" borderId="5" xfId="0" applyFont="1" applyFill="1" applyBorder="1"/>
    <xf numFmtId="0" fontId="18" fillId="2" borderId="0" xfId="0" applyFont="1" applyFill="1"/>
    <xf numFmtId="0" fontId="18" fillId="2" borderId="4" xfId="0" applyFont="1" applyFill="1" applyBorder="1" applyAlignment="1">
      <alignment horizontal="right"/>
    </xf>
    <xf numFmtId="0" fontId="18" fillId="2" borderId="9" xfId="0" applyFont="1" applyFill="1" applyBorder="1" applyAlignment="1">
      <alignment horizontal="right"/>
    </xf>
    <xf numFmtId="0" fontId="16" fillId="2" borderId="7" xfId="0" applyFont="1" applyFill="1" applyBorder="1" applyAlignment="1">
      <alignment horizontal="left"/>
    </xf>
    <xf numFmtId="0" fontId="16" fillId="2" borderId="15" xfId="0" applyFont="1" applyFill="1" applyBorder="1" applyAlignment="1">
      <alignment horizontal="left"/>
    </xf>
    <xf numFmtId="0" fontId="18" fillId="2" borderId="7" xfId="0" applyFont="1" applyFill="1" applyBorder="1"/>
    <xf numFmtId="0" fontId="18" fillId="2" borderId="1" xfId="0" applyFont="1" applyFill="1" applyBorder="1"/>
    <xf numFmtId="0" fontId="18" fillId="2" borderId="1" xfId="0" applyFont="1" applyFill="1" applyBorder="1" applyAlignment="1">
      <alignment horizontal="right"/>
    </xf>
    <xf numFmtId="0" fontId="18" fillId="2" borderId="11" xfId="0" applyFont="1" applyFill="1" applyBorder="1" applyAlignment="1">
      <alignment horizontal="right"/>
    </xf>
    <xf numFmtId="0" fontId="16" fillId="2" borderId="0" xfId="0" applyFont="1" applyFill="1"/>
    <xf numFmtId="0" fontId="16" fillId="2" borderId="0" xfId="0" applyFont="1" applyFill="1" applyAlignment="1">
      <alignment horizontal="right"/>
    </xf>
    <xf numFmtId="0" fontId="16" fillId="2" borderId="9" xfId="0" applyFont="1" applyFill="1" applyBorder="1" applyAlignment="1">
      <alignment horizontal="right"/>
    </xf>
    <xf numFmtId="0" fontId="18" fillId="2" borderId="8" xfId="0" applyFont="1" applyFill="1" applyBorder="1"/>
    <xf numFmtId="0" fontId="18" fillId="2" borderId="2" xfId="0" applyFont="1" applyFill="1" applyBorder="1"/>
    <xf numFmtId="0" fontId="18" fillId="2" borderId="2" xfId="0" applyFont="1" applyFill="1" applyBorder="1" applyAlignment="1">
      <alignment horizontal="right"/>
    </xf>
    <xf numFmtId="0" fontId="18" fillId="2" borderId="12" xfId="0" applyFont="1" applyFill="1" applyBorder="1" applyAlignment="1">
      <alignment horizontal="right"/>
    </xf>
    <xf numFmtId="3" fontId="18" fillId="2" borderId="12" xfId="0" applyNumberFormat="1" applyFont="1" applyFill="1" applyBorder="1" applyAlignment="1">
      <alignment horizontal="right"/>
    </xf>
    <xf numFmtId="0" fontId="16" fillId="2" borderId="17" xfId="0" applyFont="1" applyFill="1" applyBorder="1"/>
    <xf numFmtId="0" fontId="18" fillId="2" borderId="16" xfId="0" applyFont="1" applyFill="1" applyBorder="1"/>
    <xf numFmtId="0" fontId="18" fillId="2" borderId="16" xfId="0" applyFont="1" applyFill="1" applyBorder="1" applyAlignment="1">
      <alignment horizontal="right"/>
    </xf>
    <xf numFmtId="0" fontId="18" fillId="2" borderId="18" xfId="0" applyFont="1" applyFill="1" applyBorder="1" applyAlignment="1">
      <alignment horizontal="right"/>
    </xf>
    <xf numFmtId="9" fontId="16" fillId="2" borderId="20" xfId="1" applyFont="1" applyFill="1" applyBorder="1" applyAlignment="1">
      <alignment horizontal="right"/>
    </xf>
    <xf numFmtId="9" fontId="16" fillId="0" borderId="0" xfId="1" applyFont="1" applyFill="1" applyBorder="1" applyAlignment="1">
      <alignment horizontal="right"/>
    </xf>
    <xf numFmtId="0" fontId="18" fillId="3" borderId="6" xfId="0" applyFont="1" applyFill="1" applyBorder="1"/>
    <xf numFmtId="0" fontId="18" fillId="3" borderId="3" xfId="0" applyFont="1" applyFill="1" applyBorder="1"/>
    <xf numFmtId="0" fontId="18" fillId="2" borderId="6" xfId="0" applyFont="1" applyFill="1" applyBorder="1"/>
    <xf numFmtId="0" fontId="18" fillId="2" borderId="3" xfId="0" applyFont="1" applyFill="1" applyBorder="1"/>
    <xf numFmtId="0" fontId="16" fillId="2" borderId="3" xfId="0" applyFont="1" applyFill="1" applyBorder="1"/>
    <xf numFmtId="0" fontId="16" fillId="2" borderId="3" xfId="0" applyFont="1" applyFill="1" applyBorder="1" applyAlignment="1">
      <alignment horizontal="right"/>
    </xf>
    <xf numFmtId="9" fontId="16" fillId="2" borderId="11" xfId="0" applyNumberFormat="1" applyFont="1" applyFill="1" applyBorder="1" applyAlignment="1">
      <alignment horizontal="right"/>
    </xf>
    <xf numFmtId="0" fontId="16" fillId="2" borderId="4" xfId="0" applyFont="1" applyFill="1" applyBorder="1"/>
    <xf numFmtId="0" fontId="18" fillId="2" borderId="8" xfId="0" applyFont="1" applyFill="1" applyBorder="1" applyAlignment="1">
      <alignment wrapText="1"/>
    </xf>
    <xf numFmtId="0" fontId="18" fillId="2" borderId="2" xfId="0" applyFont="1" applyFill="1" applyBorder="1" applyAlignment="1">
      <alignment wrapText="1"/>
    </xf>
    <xf numFmtId="0" fontId="18" fillId="2" borderId="21" xfId="0" applyFont="1" applyFill="1" applyBorder="1"/>
    <xf numFmtId="0" fontId="16" fillId="0" borderId="0" xfId="0" applyFont="1" applyAlignment="1">
      <alignment wrapText="1"/>
    </xf>
    <xf numFmtId="9" fontId="16" fillId="0" borderId="0" xfId="0" applyNumberFormat="1" applyFont="1" applyAlignment="1">
      <alignment horizontal="right"/>
    </xf>
    <xf numFmtId="9" fontId="16" fillId="2" borderId="0" xfId="1" applyFont="1" applyFill="1" applyAlignment="1">
      <alignment horizontal="right"/>
    </xf>
    <xf numFmtId="1" fontId="16" fillId="2" borderId="0" xfId="0" applyNumberFormat="1" applyFont="1" applyFill="1" applyAlignment="1">
      <alignment horizontal="right"/>
    </xf>
    <xf numFmtId="9" fontId="16" fillId="0" borderId="11" xfId="0" applyNumberFormat="1" applyFont="1" applyBorder="1" applyAlignment="1">
      <alignment horizontal="right"/>
    </xf>
    <xf numFmtId="0" fontId="16" fillId="0" borderId="15" xfId="0" applyFont="1" applyBorder="1" applyAlignment="1" applyProtection="1">
      <alignment horizontal="right"/>
      <protection locked="0"/>
    </xf>
    <xf numFmtId="0" fontId="18" fillId="3" borderId="23" xfId="0" applyFont="1" applyFill="1" applyBorder="1" applyAlignment="1">
      <alignment horizontal="center" vertical="center"/>
    </xf>
    <xf numFmtId="9" fontId="18" fillId="2" borderId="19" xfId="0" applyNumberFormat="1" applyFont="1" applyFill="1" applyBorder="1" applyAlignment="1">
      <alignment horizontal="right"/>
    </xf>
    <xf numFmtId="9" fontId="16" fillId="2" borderId="0" xfId="0" applyNumberFormat="1" applyFont="1" applyFill="1" applyAlignment="1">
      <alignment horizontal="right"/>
    </xf>
    <xf numFmtId="0" fontId="16" fillId="0" borderId="0" xfId="0" applyFont="1" applyProtection="1">
      <protection locked="0"/>
    </xf>
    <xf numFmtId="0" fontId="16" fillId="0" borderId="0" xfId="0" applyFont="1" applyAlignment="1" applyProtection="1">
      <alignment horizontal="right"/>
      <protection locked="0"/>
    </xf>
    <xf numFmtId="9" fontId="16" fillId="0" borderId="11" xfId="0" applyNumberFormat="1" applyFont="1" applyBorder="1" applyAlignment="1" applyProtection="1">
      <alignment horizontal="right"/>
      <protection locked="0"/>
    </xf>
    <xf numFmtId="0" fontId="20"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6" fillId="2" borderId="15" xfId="0" applyNumberFormat="1" applyFont="1" applyFill="1" applyBorder="1" applyAlignment="1">
      <alignment horizontal="right"/>
    </xf>
    <xf numFmtId="0" fontId="15" fillId="0" borderId="7" xfId="0" applyFont="1" applyBorder="1" applyProtection="1">
      <protection locked="0"/>
    </xf>
    <xf numFmtId="0" fontId="0" fillId="0" borderId="3" xfId="0" applyBorder="1"/>
    <xf numFmtId="0" fontId="20" fillId="0" borderId="3" xfId="0" applyFont="1" applyBorder="1" applyProtection="1">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0" fontId="20" fillId="0" borderId="0" xfId="0" applyFont="1" applyProtection="1">
      <protection locked="0"/>
    </xf>
    <xf numFmtId="3" fontId="16" fillId="2" borderId="11" xfId="0" applyNumberFormat="1" applyFont="1" applyFill="1" applyBorder="1" applyAlignment="1">
      <alignment horizontal="right"/>
    </xf>
    <xf numFmtId="0" fontId="20" fillId="0" borderId="0" xfId="0" applyFont="1" applyAlignment="1" applyProtection="1">
      <alignment vertical="top"/>
      <protection locked="0"/>
    </xf>
    <xf numFmtId="1" fontId="16" fillId="0" borderId="0" xfId="0" applyNumberFormat="1" applyFont="1" applyAlignment="1">
      <alignment horizontal="right"/>
    </xf>
    <xf numFmtId="0" fontId="13" fillId="0" borderId="0" xfId="0" applyFont="1"/>
    <xf numFmtId="0" fontId="13" fillId="4" borderId="15" xfId="0" applyFont="1" applyFill="1" applyBorder="1" applyAlignment="1">
      <alignment horizontal="center" vertical="center"/>
    </xf>
    <xf numFmtId="0" fontId="0" fillId="0" borderId="0" xfId="0" applyAlignment="1">
      <alignment vertical="top"/>
    </xf>
    <xf numFmtId="0" fontId="20" fillId="0" borderId="3" xfId="0" applyFont="1" applyBorder="1" applyAlignment="1" applyProtection="1">
      <alignment vertical="top"/>
      <protection locked="0"/>
    </xf>
    <xf numFmtId="0" fontId="16" fillId="5" borderId="0" xfId="0" applyFont="1" applyFill="1"/>
    <xf numFmtId="0" fontId="12" fillId="2" borderId="0" xfId="0" applyFont="1" applyFill="1" applyAlignment="1">
      <alignment wrapText="1"/>
    </xf>
    <xf numFmtId="0" fontId="11" fillId="0" borderId="0" xfId="0" applyFont="1"/>
    <xf numFmtId="0" fontId="21" fillId="0" borderId="0" xfId="0" applyFont="1" applyProtection="1">
      <protection locked="0"/>
    </xf>
    <xf numFmtId="0" fontId="18" fillId="5" borderId="0" xfId="0" applyFont="1" applyFill="1" applyAlignment="1">
      <alignment vertical="top"/>
    </xf>
    <xf numFmtId="0" fontId="11" fillId="5" borderId="0" xfId="0" applyFont="1" applyFill="1"/>
    <xf numFmtId="0" fontId="23"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4"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8"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8" fillId="0" borderId="15" xfId="0" applyFont="1" applyBorder="1" applyAlignment="1">
      <alignment vertical="center" wrapText="1"/>
    </xf>
    <xf numFmtId="3" fontId="18" fillId="2" borderId="15" xfId="0" applyNumberFormat="1" applyFont="1" applyFill="1" applyBorder="1" applyAlignment="1">
      <alignment horizontal="right" vertical="center" wrapText="1"/>
    </xf>
    <xf numFmtId="9" fontId="18" fillId="2" borderId="15" xfId="0" applyNumberFormat="1" applyFont="1" applyFill="1" applyBorder="1" applyAlignment="1">
      <alignment horizontal="right" vertical="center" wrapText="1"/>
    </xf>
    <xf numFmtId="0" fontId="18" fillId="0" borderId="0" xfId="0" applyFont="1" applyAlignment="1">
      <alignment horizontal="left" vertical="center"/>
    </xf>
    <xf numFmtId="0" fontId="18" fillId="6" borderId="0" xfId="0" applyFont="1" applyFill="1"/>
    <xf numFmtId="0" fontId="11" fillId="6" borderId="0" xfId="0" applyFont="1" applyFill="1"/>
    <xf numFmtId="0" fontId="11" fillId="0" borderId="0" xfId="0" applyFont="1" applyAlignment="1">
      <alignment horizontal="center"/>
    </xf>
    <xf numFmtId="0" fontId="11" fillId="0" borderId="0" xfId="0" applyFont="1" applyAlignment="1" applyProtection="1">
      <alignment vertical="top"/>
      <protection locked="0"/>
    </xf>
    <xf numFmtId="9" fontId="11" fillId="0" borderId="0" xfId="0" applyNumberFormat="1" applyFont="1" applyAlignment="1">
      <alignment horizontal="left"/>
    </xf>
    <xf numFmtId="0" fontId="11" fillId="0" borderId="0" xfId="0" applyFont="1" applyAlignment="1">
      <alignment horizontal="left"/>
    </xf>
    <xf numFmtId="0" fontId="25" fillId="0" borderId="0" xfId="0" applyFont="1"/>
    <xf numFmtId="0" fontId="18" fillId="0" borderId="0" xfId="0" applyFont="1"/>
    <xf numFmtId="3" fontId="11" fillId="0" borderId="0" xfId="0" applyNumberFormat="1" applyFont="1" applyAlignment="1">
      <alignment horizontal="right"/>
    </xf>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11" fillId="0" borderId="0" xfId="0" applyFont="1" applyAlignment="1" applyProtection="1">
      <alignment vertical="center"/>
      <protection locked="0"/>
    </xf>
    <xf numFmtId="0" fontId="11" fillId="0" borderId="0" xfId="0" applyFont="1" applyAlignment="1" applyProtection="1">
      <alignment vertical="top" wrapText="1"/>
      <protection locked="0"/>
    </xf>
    <xf numFmtId="0" fontId="22" fillId="0" borderId="0" xfId="0" applyFont="1"/>
    <xf numFmtId="0" fontId="20"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8" fillId="0" borderId="3" xfId="0" applyFont="1" applyBorder="1" applyAlignment="1">
      <alignment horizontal="center" vertical="center" wrapText="1"/>
    </xf>
    <xf numFmtId="0" fontId="18" fillId="0" borderId="10" xfId="0" applyFont="1" applyBorder="1" applyAlignment="1">
      <alignment horizontal="center"/>
    </xf>
    <xf numFmtId="0" fontId="10" fillId="0" borderId="0" xfId="0" applyFont="1" applyAlignment="1" applyProtection="1">
      <alignment vertical="center"/>
      <protection locked="0"/>
    </xf>
    <xf numFmtId="0" fontId="18"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8"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8"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5"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8"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8"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8"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6" fillId="0" borderId="0" xfId="0" applyFont="1" applyAlignment="1">
      <alignment horizontal="left"/>
    </xf>
    <xf numFmtId="0" fontId="18" fillId="0" borderId="0" xfId="0" applyFont="1" applyAlignment="1">
      <alignment horizontal="center"/>
    </xf>
    <xf numFmtId="0" fontId="16" fillId="0" borderId="0" xfId="0" applyFont="1" applyAlignment="1">
      <alignment horizontal="center"/>
    </xf>
    <xf numFmtId="3" fontId="16" fillId="0" borderId="0" xfId="0" applyNumberFormat="1" applyFont="1" applyAlignment="1" applyProtection="1">
      <alignment horizontal="right"/>
      <protection locked="0"/>
    </xf>
    <xf numFmtId="3" fontId="16" fillId="0" borderId="0" xfId="0" applyNumberFormat="1" applyFont="1" applyAlignment="1">
      <alignment horizontal="center"/>
    </xf>
    <xf numFmtId="0" fontId="16" fillId="0" borderId="0" xfId="0" applyFont="1" applyAlignment="1">
      <alignment horizontal="left" vertical="center" wrapText="1"/>
    </xf>
    <xf numFmtId="0" fontId="20" fillId="0" borderId="25" xfId="0" applyFont="1" applyBorder="1" applyAlignment="1" applyProtection="1">
      <alignment vertical="top"/>
      <protection locked="0"/>
    </xf>
    <xf numFmtId="0" fontId="0" fillId="0" borderId="25" xfId="0" applyBorder="1"/>
    <xf numFmtId="0" fontId="18" fillId="0" borderId="25" xfId="0" applyFont="1" applyBorder="1" applyAlignment="1">
      <alignment horizontal="center" vertical="center" wrapText="1"/>
    </xf>
    <xf numFmtId="0" fontId="16" fillId="0" borderId="25" xfId="0" applyFont="1" applyBorder="1" applyAlignment="1">
      <alignment horizontal="center" vertical="center"/>
    </xf>
    <xf numFmtId="9" fontId="16" fillId="0" borderId="25" xfId="0" applyNumberFormat="1" applyFont="1" applyBorder="1" applyAlignment="1">
      <alignment horizontal="right"/>
    </xf>
    <xf numFmtId="9" fontId="18" fillId="0" borderId="25" xfId="0" applyNumberFormat="1" applyFont="1" applyBorder="1" applyAlignment="1">
      <alignment horizontal="right"/>
    </xf>
    <xf numFmtId="9" fontId="16" fillId="0" borderId="25" xfId="1" applyFont="1" applyFill="1" applyBorder="1" applyAlignment="1">
      <alignment horizontal="right"/>
    </xf>
    <xf numFmtId="0" fontId="16" fillId="0" borderId="25" xfId="0" applyFont="1" applyBorder="1"/>
    <xf numFmtId="0" fontId="18" fillId="0" borderId="25" xfId="0" applyFont="1" applyBorder="1" applyAlignment="1">
      <alignment horizontal="center" vertical="center"/>
    </xf>
    <xf numFmtId="0" fontId="16" fillId="0" borderId="25" xfId="0" applyFont="1" applyBorder="1" applyAlignment="1">
      <alignment horizontal="center" vertical="top" wrapText="1"/>
    </xf>
    <xf numFmtId="1" fontId="16" fillId="0" borderId="25" xfId="0" applyNumberFormat="1" applyFont="1" applyBorder="1" applyAlignment="1">
      <alignment horizontal="right"/>
    </xf>
    <xf numFmtId="3" fontId="16" fillId="0" borderId="25" xfId="0" applyNumberFormat="1" applyFont="1" applyBorder="1" applyAlignment="1">
      <alignment horizontal="right"/>
    </xf>
    <xf numFmtId="3" fontId="18" fillId="0" borderId="25" xfId="0" applyNumberFormat="1" applyFont="1" applyBorder="1" applyAlignment="1" applyProtection="1">
      <alignment horizontal="right"/>
      <protection locked="0"/>
    </xf>
    <xf numFmtId="3" fontId="18"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8"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20" fillId="0" borderId="0" xfId="0" applyFont="1" applyAlignment="1" applyProtection="1">
      <alignment wrapText="1"/>
      <protection locked="0"/>
    </xf>
    <xf numFmtId="0" fontId="20" fillId="0" borderId="0" xfId="0" applyFont="1" applyAlignment="1" applyProtection="1">
      <alignment horizontal="left" wrapText="1"/>
      <protection locked="0"/>
    </xf>
    <xf numFmtId="0" fontId="0" fillId="0" borderId="0" xfId="0" applyAlignment="1" applyProtection="1">
      <alignment wrapText="1"/>
      <protection locked="0"/>
    </xf>
    <xf numFmtId="0" fontId="18"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6" fillId="0" borderId="28" xfId="0" applyFont="1" applyBorder="1"/>
    <xf numFmtId="0" fontId="10" fillId="0" borderId="0" xfId="0" applyFont="1" applyAlignment="1">
      <alignment horizontal="left"/>
    </xf>
    <xf numFmtId="9" fontId="18" fillId="0" borderId="0" xfId="0" applyNumberFormat="1" applyFont="1" applyAlignment="1">
      <alignment vertical="top"/>
    </xf>
    <xf numFmtId="0" fontId="10" fillId="0" borderId="0" xfId="0" applyFont="1" applyAlignment="1" applyProtection="1">
      <alignment horizontal="center" vertical="top"/>
      <protection locked="0"/>
    </xf>
    <xf numFmtId="0" fontId="10" fillId="0" borderId="0" xfId="0" applyFont="1" applyAlignment="1">
      <alignment horizontal="center"/>
    </xf>
    <xf numFmtId="6" fontId="18" fillId="0" borderId="0" xfId="0" applyNumberFormat="1" applyFont="1" applyProtection="1">
      <protection locked="0"/>
    </xf>
    <xf numFmtId="0" fontId="9" fillId="0" borderId="0" xfId="0" applyFont="1"/>
    <xf numFmtId="0" fontId="9" fillId="2" borderId="7" xfId="0" applyFont="1" applyFill="1" applyBorder="1"/>
    <xf numFmtId="0" fontId="9" fillId="0" borderId="0" xfId="0" applyFont="1" applyProtection="1">
      <protection locked="0"/>
    </xf>
    <xf numFmtId="3" fontId="10" fillId="2" borderId="15" xfId="0" applyNumberFormat="1" applyFont="1" applyFill="1" applyBorder="1"/>
    <xf numFmtId="3" fontId="18" fillId="2" borderId="19" xfId="0" applyNumberFormat="1" applyFont="1" applyFill="1" applyBorder="1"/>
    <xf numFmtId="0" fontId="28" fillId="0" borderId="0" xfId="0" applyFont="1" applyAlignment="1">
      <alignment vertical="center"/>
    </xf>
    <xf numFmtId="9" fontId="28" fillId="0" borderId="0" xfId="0" applyNumberFormat="1" applyFont="1" applyAlignment="1">
      <alignment vertical="top"/>
    </xf>
    <xf numFmtId="0" fontId="28" fillId="0" borderId="0" xfId="0" applyFont="1" applyAlignment="1" applyProtection="1">
      <alignment horizontal="left"/>
      <protection locked="0"/>
    </xf>
    <xf numFmtId="0" fontId="9" fillId="0" borderId="0" xfId="0" applyFont="1" applyAlignment="1">
      <alignment horizontal="left"/>
    </xf>
    <xf numFmtId="0" fontId="0" fillId="0" borderId="0" xfId="0" applyAlignment="1" applyProtection="1">
      <alignment horizontal="left" vertical="top"/>
      <protection locked="0"/>
    </xf>
    <xf numFmtId="0" fontId="18" fillId="3" borderId="23" xfId="0" applyFont="1" applyFill="1" applyBorder="1" applyAlignment="1">
      <alignment horizontal="center" vertical="center" wrapText="1"/>
    </xf>
    <xf numFmtId="3" fontId="18"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3" fontId="10" fillId="0" borderId="7" xfId="0" applyNumberFormat="1" applyFont="1" applyBorder="1"/>
    <xf numFmtId="3" fontId="10" fillId="0" borderId="11" xfId="0" applyNumberFormat="1" applyFont="1" applyBorder="1"/>
    <xf numFmtId="0" fontId="18" fillId="2" borderId="19" xfId="0" applyFont="1" applyFill="1" applyBorder="1"/>
    <xf numFmtId="0" fontId="7" fillId="0" borderId="0" xfId="0" applyFont="1" applyProtection="1">
      <protection locked="0"/>
    </xf>
    <xf numFmtId="0" fontId="18"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8"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8"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0" xfId="0" applyFont="1"/>
    <xf numFmtId="0" fontId="16" fillId="6" borderId="0" xfId="0" applyFont="1" applyFill="1"/>
    <xf numFmtId="0" fontId="5" fillId="0" borderId="0" xfId="0" applyFont="1"/>
    <xf numFmtId="0" fontId="18" fillId="0" borderId="13" xfId="0" applyFont="1" applyBorder="1" applyAlignment="1">
      <alignment vertical="center"/>
    </xf>
    <xf numFmtId="0" fontId="6" fillId="0" borderId="5" xfId="0" applyFont="1" applyBorder="1"/>
    <xf numFmtId="0" fontId="6" fillId="0" borderId="5" xfId="0" applyFont="1" applyBorder="1" applyAlignment="1" applyProtection="1">
      <alignment vertical="center"/>
      <protection locked="0"/>
    </xf>
    <xf numFmtId="0" fontId="11" fillId="0" borderId="5" xfId="0" applyFont="1" applyBorder="1"/>
    <xf numFmtId="0" fontId="11" fillId="0" borderId="5" xfId="0" applyFont="1" applyBorder="1" applyProtection="1">
      <protection locked="0"/>
    </xf>
    <xf numFmtId="0" fontId="11" fillId="0" borderId="5" xfId="0" applyFont="1" applyBorder="1" applyAlignment="1" applyProtection="1">
      <alignment vertical="top"/>
      <protection locked="0"/>
    </xf>
    <xf numFmtId="0" fontId="10" fillId="0" borderId="0" xfId="0" applyFont="1" applyAlignment="1" applyProtection="1">
      <alignment vertical="top"/>
      <protection locked="0"/>
    </xf>
    <xf numFmtId="0" fontId="18" fillId="0" borderId="0" xfId="0" applyFont="1" applyAlignment="1">
      <alignment horizontal="center" vertical="center" wrapText="1"/>
    </xf>
    <xf numFmtId="0" fontId="4" fillId="0" borderId="0" xfId="0" applyFont="1"/>
    <xf numFmtId="0" fontId="4" fillId="0" borderId="0" xfId="0" applyFont="1" applyProtection="1">
      <protection locked="0"/>
    </xf>
    <xf numFmtId="0" fontId="4" fillId="0" borderId="0" xfId="0" applyFont="1" applyAlignment="1">
      <alignment vertical="center"/>
    </xf>
    <xf numFmtId="0" fontId="3" fillId="0" borderId="0" xfId="0" applyFont="1"/>
    <xf numFmtId="0" fontId="3" fillId="0" borderId="0" xfId="0" applyFont="1" applyAlignment="1">
      <alignment vertical="center"/>
    </xf>
    <xf numFmtId="0" fontId="2" fillId="3" borderId="6" xfId="0" applyFont="1" applyFill="1" applyBorder="1"/>
    <xf numFmtId="0" fontId="4"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pplyProtection="1">
      <alignment horizontal="right" vertical="center"/>
      <protection locked="0"/>
    </xf>
    <xf numFmtId="0" fontId="10" fillId="0" borderId="25" xfId="0" applyFont="1" applyBorder="1" applyAlignment="1" applyProtection="1">
      <alignment horizontal="left" vertical="center"/>
      <protection locked="0"/>
    </xf>
    <xf numFmtId="0" fontId="16" fillId="0" borderId="0" xfId="0" applyFont="1" applyAlignment="1">
      <alignment horizontal="right" vertical="center"/>
    </xf>
    <xf numFmtId="0" fontId="18" fillId="0" borderId="0" xfId="0" applyFont="1" applyAlignment="1" applyProtection="1">
      <alignment vertical="center"/>
      <protection locked="0"/>
    </xf>
    <xf numFmtId="0" fontId="16" fillId="0" borderId="0" xfId="0" applyFont="1" applyAlignment="1">
      <alignment vertical="center"/>
    </xf>
    <xf numFmtId="0" fontId="0" fillId="0" borderId="0" xfId="0" applyAlignment="1">
      <alignment vertical="center"/>
    </xf>
    <xf numFmtId="9" fontId="28" fillId="0" borderId="0" xfId="0" applyNumberFormat="1" applyFont="1" applyAlignment="1">
      <alignment vertical="center"/>
    </xf>
    <xf numFmtId="0" fontId="6" fillId="0" borderId="0" xfId="0" applyFont="1" applyAlignment="1" applyProtection="1">
      <alignment vertical="center"/>
      <protection locked="0"/>
    </xf>
    <xf numFmtId="0" fontId="11" fillId="0" borderId="0" xfId="0" applyFont="1" applyAlignment="1">
      <alignment horizontal="left" vertical="center" wrapText="1"/>
    </xf>
    <xf numFmtId="0" fontId="14" fillId="0" borderId="0" xfId="0" applyFont="1" applyAlignment="1">
      <alignment horizontal="left" vertical="center" wrapText="1"/>
    </xf>
    <xf numFmtId="0" fontId="0" fillId="0" borderId="25" xfId="0" applyBorder="1" applyAlignment="1" applyProtection="1">
      <alignment vertical="center" wrapText="1"/>
      <protection locked="0"/>
    </xf>
    <xf numFmtId="0" fontId="16" fillId="0" borderId="0" xfId="0" applyFont="1" applyAlignment="1">
      <alignment vertical="center" wrapText="1"/>
    </xf>
    <xf numFmtId="0" fontId="1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25" xfId="0" applyBorder="1" applyAlignment="1" applyProtection="1">
      <alignment horizontal="left" vertical="center"/>
      <protection locked="0"/>
    </xf>
    <xf numFmtId="3" fontId="11" fillId="0" borderId="0" xfId="0" applyNumberFormat="1" applyFont="1" applyAlignment="1" applyProtection="1">
      <alignment horizontal="left" vertical="center"/>
      <protection locked="0"/>
    </xf>
    <xf numFmtId="0" fontId="18" fillId="3" borderId="2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18" fillId="3" borderId="4" xfId="0" applyFont="1" applyFill="1" applyBorder="1" applyAlignment="1">
      <alignment horizontal="center" vertical="center"/>
    </xf>
    <xf numFmtId="0" fontId="18" fillId="3" borderId="14" xfId="0" applyFont="1" applyFill="1" applyBorder="1" applyAlignment="1">
      <alignment horizontal="center" vertical="center"/>
    </xf>
    <xf numFmtId="0" fontId="9"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0" fillId="0" borderId="7" xfId="0" applyFont="1" applyBorder="1" applyAlignment="1" applyProtection="1">
      <alignment horizontal="left" wrapText="1"/>
      <protection locked="0"/>
    </xf>
    <xf numFmtId="3" fontId="10" fillId="2" borderId="7" xfId="0" applyNumberFormat="1" applyFont="1" applyFill="1" applyBorder="1"/>
    <xf numFmtId="3" fontId="10" fillId="2" borderId="11" xfId="0" applyNumberFormat="1" applyFont="1" applyFill="1" applyBorder="1"/>
    <xf numFmtId="3" fontId="16" fillId="2" borderId="7"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8" fillId="2" borderId="7" xfId="0" applyNumberFormat="1" applyFont="1" applyFill="1" applyBorder="1" applyAlignment="1">
      <alignment horizontal="right"/>
    </xf>
    <xf numFmtId="3" fontId="18" fillId="2" borderId="11" xfId="0" applyNumberFormat="1" applyFont="1" applyFill="1" applyBorder="1" applyAlignment="1">
      <alignment horizontal="right"/>
    </xf>
    <xf numFmtId="3" fontId="16" fillId="0" borderId="7" xfId="0" applyNumberFormat="1" applyFont="1" applyBorder="1" applyAlignment="1" applyProtection="1">
      <alignment horizontal="right"/>
      <protection locked="0"/>
    </xf>
    <xf numFmtId="3" fontId="16" fillId="0" borderId="11" xfId="0" applyNumberFormat="1" applyFont="1" applyBorder="1" applyAlignment="1" applyProtection="1">
      <alignment horizontal="right"/>
      <protection locked="0"/>
    </xf>
    <xf numFmtId="0" fontId="16" fillId="0" borderId="7" xfId="0" applyFont="1" applyBorder="1" applyAlignment="1" applyProtection="1">
      <alignment horizontal="left" wrapText="1"/>
      <protection locked="0"/>
    </xf>
    <xf numFmtId="0" fontId="16" fillId="0" borderId="1" xfId="0" applyFont="1" applyBorder="1" applyAlignment="1" applyProtection="1">
      <alignment horizontal="left" wrapText="1"/>
      <protection locked="0"/>
    </xf>
    <xf numFmtId="0" fontId="18" fillId="3" borderId="13" xfId="0" applyFont="1" applyFill="1" applyBorder="1" applyAlignment="1">
      <alignment horizontal="center" vertical="center"/>
    </xf>
    <xf numFmtId="0" fontId="16" fillId="3" borderId="6" xfId="0" applyFont="1" applyFill="1" applyBorder="1" applyAlignment="1">
      <alignment horizontal="center"/>
    </xf>
    <xf numFmtId="0" fontId="16" fillId="3" borderId="3" xfId="0" applyFont="1" applyFill="1" applyBorder="1" applyAlignment="1">
      <alignment horizont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left"/>
    </xf>
    <xf numFmtId="0" fontId="16" fillId="2" borderId="1" xfId="0" applyFont="1" applyFill="1" applyBorder="1" applyAlignment="1">
      <alignment horizontal="left"/>
    </xf>
    <xf numFmtId="3" fontId="16" fillId="3" borderId="6" xfId="0" applyNumberFormat="1" applyFont="1" applyFill="1" applyBorder="1" applyAlignment="1">
      <alignment horizontal="center"/>
    </xf>
    <xf numFmtId="3" fontId="16" fillId="3" borderId="10" xfId="0" applyNumberFormat="1" applyFont="1" applyFill="1" applyBorder="1" applyAlignment="1">
      <alignment horizontal="center"/>
    </xf>
    <xf numFmtId="0" fontId="16" fillId="0" borderId="7" xfId="0" applyFont="1" applyBorder="1" applyAlignment="1" applyProtection="1">
      <alignment horizontal="left"/>
      <protection locked="0"/>
    </xf>
    <xf numFmtId="0" fontId="16" fillId="0" borderId="1" xfId="0" applyFont="1" applyBorder="1" applyAlignment="1" applyProtection="1">
      <alignment horizontal="left"/>
      <protection locked="0"/>
    </xf>
    <xf numFmtId="3" fontId="16" fillId="2" borderId="1" xfId="0" applyNumberFormat="1" applyFont="1" applyFill="1" applyBorder="1" applyAlignment="1">
      <alignment horizontal="center"/>
    </xf>
    <xf numFmtId="3" fontId="16" fillId="2" borderId="11" xfId="0" applyNumberFormat="1" applyFont="1" applyFill="1" applyBorder="1" applyAlignment="1">
      <alignment horizontal="center"/>
    </xf>
    <xf numFmtId="0" fontId="0" fillId="0" borderId="3" xfId="0" applyBorder="1" applyAlignment="1" applyProtection="1">
      <alignment horizontal="left" vertical="top"/>
      <protection locked="0"/>
    </xf>
    <xf numFmtId="3" fontId="18" fillId="2" borderId="8" xfId="0" applyNumberFormat="1" applyFont="1" applyFill="1" applyBorder="1" applyAlignment="1">
      <alignment horizontal="right"/>
    </xf>
    <xf numFmtId="3" fontId="18" fillId="2" borderId="12" xfId="0" applyNumberFormat="1" applyFont="1" applyFill="1" applyBorder="1" applyAlignment="1">
      <alignment horizontal="right"/>
    </xf>
    <xf numFmtId="9" fontId="16" fillId="2" borderId="6" xfId="1" applyFont="1" applyFill="1" applyBorder="1" applyAlignment="1">
      <alignment horizontal="right"/>
    </xf>
    <xf numFmtId="9" fontId="16" fillId="2" borderId="10" xfId="1" applyFont="1" applyFill="1" applyBorder="1" applyAlignment="1">
      <alignment horizontal="right"/>
    </xf>
    <xf numFmtId="0" fontId="16" fillId="3" borderId="10" xfId="0" applyFont="1" applyFill="1" applyBorder="1" applyAlignment="1">
      <alignment horizontal="center"/>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xf>
    <xf numFmtId="0" fontId="18" fillId="3" borderId="20" xfId="0" applyFont="1" applyFill="1" applyBorder="1" applyAlignment="1">
      <alignment horizontal="center" vertical="center" wrapText="1"/>
    </xf>
    <xf numFmtId="3" fontId="10" fillId="0" borderId="7" xfId="0" applyNumberFormat="1" applyFont="1" applyBorder="1"/>
    <xf numFmtId="3" fontId="10" fillId="0" borderId="11" xfId="0" applyNumberFormat="1" applyFont="1" applyBorder="1"/>
    <xf numFmtId="3" fontId="10" fillId="0" borderId="15" xfId="0" applyNumberFormat="1" applyFont="1" applyBorder="1"/>
    <xf numFmtId="3" fontId="10" fillId="0" borderId="20" xfId="0" applyNumberFormat="1" applyFont="1" applyBorder="1" applyAlignment="1">
      <alignment horizontal="right"/>
    </xf>
    <xf numFmtId="0" fontId="18" fillId="3" borderId="4" xfId="0" applyFont="1" applyFill="1" applyBorder="1" applyAlignment="1">
      <alignment horizontal="center" vertical="center" wrapText="1"/>
    </xf>
    <xf numFmtId="49" fontId="10" fillId="3" borderId="3" xfId="0" applyNumberFormat="1" applyFont="1" applyFill="1" applyBorder="1" applyAlignment="1">
      <alignment horizontal="center"/>
    </xf>
    <xf numFmtId="3" fontId="18" fillId="2" borderId="19" xfId="0" applyNumberFormat="1" applyFont="1" applyFill="1" applyBorder="1"/>
    <xf numFmtId="3" fontId="18" fillId="2" borderId="19" xfId="0" applyNumberFormat="1" applyFont="1" applyFill="1" applyBorder="1" applyAlignment="1">
      <alignment horizontal="right"/>
    </xf>
    <xf numFmtId="0" fontId="18" fillId="3" borderId="7" xfId="0" applyFont="1" applyFill="1" applyBorder="1" applyAlignment="1">
      <alignment horizontal="left" vertical="center"/>
    </xf>
    <xf numFmtId="0" fontId="18" fillId="3" borderId="1" xfId="0" applyFont="1" applyFill="1" applyBorder="1" applyAlignment="1">
      <alignment horizontal="left" vertical="center"/>
    </xf>
    <xf numFmtId="0" fontId="18" fillId="3" borderId="11" xfId="0" applyFont="1" applyFill="1" applyBorder="1" applyAlignment="1">
      <alignment horizontal="left" vertical="center"/>
    </xf>
    <xf numFmtId="0" fontId="18" fillId="0" borderId="3" xfId="0" applyFont="1" applyBorder="1" applyAlignment="1">
      <alignment horizontal="center"/>
    </xf>
    <xf numFmtId="0" fontId="18" fillId="0" borderId="0" xfId="0" applyFont="1" applyAlignment="1">
      <alignment horizontal="center" vertical="center" wrapText="1"/>
    </xf>
    <xf numFmtId="0" fontId="18" fillId="0" borderId="0" xfId="0" applyFont="1" applyAlignment="1">
      <alignment horizontal="center"/>
    </xf>
    <xf numFmtId="3" fontId="10" fillId="0" borderId="20" xfId="0" applyNumberFormat="1" applyFont="1" applyBorder="1"/>
    <xf numFmtId="0" fontId="8" fillId="0" borderId="7" xfId="0" applyFont="1" applyBorder="1" applyAlignment="1" applyProtection="1">
      <alignment horizontal="left" wrapText="1"/>
      <protection locked="0"/>
    </xf>
    <xf numFmtId="0" fontId="11" fillId="0" borderId="0" xfId="0" applyFont="1" applyAlignment="1">
      <alignment horizontal="left" wrapText="1"/>
    </xf>
    <xf numFmtId="0" fontId="0" fillId="0" borderId="0" xfId="0" applyAlignment="1">
      <alignment horizontal="left" vertical="center" wrapText="1"/>
    </xf>
    <xf numFmtId="0" fontId="6"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lignment horizontal="left" wrapText="1"/>
    </xf>
    <xf numFmtId="0" fontId="6" fillId="0" borderId="0" xfId="0" applyFont="1" applyAlignment="1">
      <alignment horizontal="left" wrapText="1"/>
    </xf>
    <xf numFmtId="0" fontId="18" fillId="2" borderId="19" xfId="0" applyFont="1" applyFill="1" applyBorder="1"/>
  </cellXfs>
  <cellStyles count="2">
    <cellStyle name="Normal" xfId="0" builtinId="0"/>
    <cellStyle name="Procent" xfId="1" builtinId="5"/>
  </cellStyles>
  <dxfs count="0"/>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133</xdr:row>
      <xdr:rowOff>0</xdr:rowOff>
    </xdr:from>
    <xdr:to>
      <xdr:col>19</xdr:col>
      <xdr:colOff>380421</xdr:colOff>
      <xdr:row>170</xdr:row>
      <xdr:rowOff>56399</xdr:rowOff>
    </xdr:to>
    <xdr:pic>
      <xdr:nvPicPr>
        <xdr:cNvPr id="2" name="Billede 1">
          <a:extLst>
            <a:ext uri="{FF2B5EF4-FFF2-40B4-BE49-F238E27FC236}">
              <a16:creationId xmlns:a16="http://schemas.microsoft.com/office/drawing/2014/main" id="{2EBFA049-305B-467D-8D63-A6A546A168CD}"/>
            </a:ext>
          </a:extLst>
        </xdr:cNvPr>
        <xdr:cNvPicPr>
          <a:picLocks noChangeAspect="1"/>
        </xdr:cNvPicPr>
      </xdr:nvPicPr>
      <xdr:blipFill>
        <a:blip xmlns:r="http://schemas.openxmlformats.org/officeDocument/2006/relationships" r:embed="rId1"/>
        <a:stretch>
          <a:fillRect/>
        </a:stretch>
      </xdr:blipFill>
      <xdr:spPr>
        <a:xfrm>
          <a:off x="7038975" y="25250775"/>
          <a:ext cx="4628571" cy="600952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tabSelected="1" zoomScaleNormal="100" workbookViewId="0">
      <selection activeCell="D1" sqref="D1"/>
    </sheetView>
  </sheetViews>
  <sheetFormatPr defaultColWidth="9.140625" defaultRowHeight="12" x14ac:dyDescent="0.2"/>
  <cols>
    <col min="1" max="1" width="3.7109375" style="108" customWidth="1"/>
    <col min="2" max="2" width="1.5703125" style="108" customWidth="1"/>
    <col min="3" max="3" width="6" style="108" customWidth="1"/>
    <col min="4" max="4" width="50.7109375" style="108" customWidth="1"/>
    <col min="5" max="7" width="10.7109375" style="108" customWidth="1"/>
    <col min="8" max="8" width="8.85546875" style="108" customWidth="1"/>
    <col min="9" max="9" width="1.42578125" style="108" customWidth="1"/>
    <col min="10" max="16384" width="9.140625" style="108"/>
  </cols>
  <sheetData>
    <row r="2" spans="2:20" ht="12.75" thickBot="1" x14ac:dyDescent="0.25"/>
    <row r="3" spans="2:20" ht="5.25" customHeight="1" thickTop="1" x14ac:dyDescent="0.2">
      <c r="B3" s="265"/>
      <c r="C3" s="266"/>
      <c r="D3" s="266"/>
      <c r="E3" s="266"/>
      <c r="F3" s="266"/>
      <c r="G3" s="266"/>
      <c r="H3" s="266"/>
      <c r="I3" s="267"/>
      <c r="K3" s="109"/>
    </row>
    <row r="4" spans="2:20" ht="16.5" customHeight="1" x14ac:dyDescent="0.2">
      <c r="B4" s="268"/>
      <c r="C4" s="264" t="s">
        <v>102</v>
      </c>
      <c r="I4" s="269"/>
      <c r="K4" s="110" t="s">
        <v>67</v>
      </c>
      <c r="L4" s="111"/>
      <c r="M4" s="111"/>
      <c r="N4" s="111"/>
      <c r="O4" s="111"/>
      <c r="P4" s="111"/>
      <c r="Q4" s="111"/>
      <c r="R4" s="111"/>
      <c r="S4" s="111"/>
      <c r="T4" s="111"/>
    </row>
    <row r="5" spans="2:20" ht="24" x14ac:dyDescent="0.2">
      <c r="B5" s="268"/>
      <c r="C5" s="257" t="s">
        <v>50</v>
      </c>
      <c r="D5" s="257" t="s">
        <v>51</v>
      </c>
      <c r="E5" s="257" t="s">
        <v>52</v>
      </c>
      <c r="F5" s="112" t="s">
        <v>53</v>
      </c>
      <c r="G5" s="313" t="s">
        <v>54</v>
      </c>
      <c r="H5" s="313"/>
      <c r="I5" s="270"/>
    </row>
    <row r="6" spans="2:20" ht="13.5" customHeight="1" x14ac:dyDescent="0.2">
      <c r="B6" s="268"/>
      <c r="C6" s="113"/>
      <c r="D6" s="113"/>
      <c r="E6" s="114">
        <v>1000</v>
      </c>
      <c r="F6" s="115">
        <v>1000</v>
      </c>
      <c r="G6" s="115">
        <v>1000</v>
      </c>
      <c r="H6" s="116" t="s">
        <v>55</v>
      </c>
      <c r="I6" s="270"/>
      <c r="K6" s="117" t="s">
        <v>62</v>
      </c>
    </row>
    <row r="7" spans="2:20" x14ac:dyDescent="0.2">
      <c r="B7" s="268"/>
      <c r="C7" s="118"/>
      <c r="D7" s="118"/>
      <c r="E7" s="119" t="s">
        <v>20</v>
      </c>
      <c r="F7" s="120" t="s">
        <v>25</v>
      </c>
      <c r="G7" s="121" t="s">
        <v>26</v>
      </c>
      <c r="H7" s="121" t="s">
        <v>56</v>
      </c>
      <c r="I7" s="271"/>
    </row>
    <row r="8" spans="2:20" x14ac:dyDescent="0.2">
      <c r="B8" s="268"/>
      <c r="C8" s="122">
        <v>1</v>
      </c>
      <c r="D8" s="123"/>
      <c r="E8" s="124"/>
      <c r="F8" s="124"/>
      <c r="G8" s="125" t="str">
        <f>IF(E8=0,"-",+E8-F8)</f>
        <v>-</v>
      </c>
      <c r="H8" s="126" t="str">
        <f>IF(F8=0,"-",(+E8-F8)/F8)</f>
        <v>-</v>
      </c>
      <c r="I8" s="271"/>
      <c r="K8" s="117" t="s">
        <v>60</v>
      </c>
    </row>
    <row r="9" spans="2:20" x14ac:dyDescent="0.2">
      <c r="B9" s="268"/>
      <c r="C9" s="122"/>
      <c r="D9" s="123"/>
      <c r="E9" s="124"/>
      <c r="F9" s="124"/>
      <c r="G9" s="125" t="str">
        <f>IF(E9=0,"-",+E9-F9)</f>
        <v>-</v>
      </c>
      <c r="H9" s="126" t="str">
        <f>IF(F9=0,"-",(+E9-F9)/F9)</f>
        <v>-</v>
      </c>
      <c r="I9" s="271"/>
    </row>
    <row r="10" spans="2:20" x14ac:dyDescent="0.2">
      <c r="B10" s="268"/>
      <c r="C10" s="122"/>
      <c r="D10" s="123"/>
      <c r="E10" s="124"/>
      <c r="F10" s="124"/>
      <c r="G10" s="125" t="str">
        <f>IF(E10=0,"-",+E10-F10)</f>
        <v>-</v>
      </c>
      <c r="H10" s="126" t="str">
        <f>IF(F10=0,"-",(+E10-F10)/F10)</f>
        <v>-</v>
      </c>
      <c r="I10" s="271"/>
      <c r="K10" s="108" t="s">
        <v>58</v>
      </c>
    </row>
    <row r="11" spans="2:20" x14ac:dyDescent="0.2">
      <c r="B11" s="268"/>
      <c r="C11" s="122"/>
      <c r="D11" s="123"/>
      <c r="E11" s="124"/>
      <c r="F11" s="124"/>
      <c r="G11" s="125" t="str">
        <f>IF(E11=0,"-",+E11-F11)</f>
        <v>-</v>
      </c>
      <c r="H11" s="126" t="str">
        <f>IF(F11=0,"-",(+E11-F11)/F11)</f>
        <v>-</v>
      </c>
      <c r="I11" s="271"/>
      <c r="K11" s="117"/>
    </row>
    <row r="12" spans="2:20" x14ac:dyDescent="0.2">
      <c r="B12" s="268"/>
      <c r="C12" s="122"/>
      <c r="D12" s="123"/>
      <c r="E12" s="124"/>
      <c r="F12" s="124"/>
      <c r="G12" s="125" t="str">
        <f t="shared" ref="G12:G13" si="0">IF(E12=0,"-",+E12-F12)</f>
        <v>-</v>
      </c>
      <c r="H12" s="126" t="str">
        <f t="shared" ref="H12:H13" si="1">IF(F12=0,"-",(+E12-F12)/F12)</f>
        <v>-</v>
      </c>
      <c r="I12" s="271"/>
      <c r="K12" s="127" t="s">
        <v>57</v>
      </c>
    </row>
    <row r="13" spans="2:20" x14ac:dyDescent="0.2">
      <c r="B13" s="268"/>
      <c r="C13" s="122"/>
      <c r="D13" s="123"/>
      <c r="E13" s="124"/>
      <c r="F13" s="124"/>
      <c r="G13" s="125" t="str">
        <f t="shared" si="0"/>
        <v>-</v>
      </c>
      <c r="H13" s="126" t="str">
        <f t="shared" si="1"/>
        <v>-</v>
      </c>
      <c r="I13" s="271"/>
    </row>
    <row r="14" spans="2:20" x14ac:dyDescent="0.2">
      <c r="B14" s="268"/>
      <c r="C14" s="128"/>
      <c r="D14" s="128" t="s">
        <v>3</v>
      </c>
      <c r="E14" s="129">
        <f t="shared" ref="E14:F14" si="2">SUM(E7:E13)</f>
        <v>0</v>
      </c>
      <c r="F14" s="129">
        <f t="shared" si="2"/>
        <v>0</v>
      </c>
      <c r="G14" s="129" t="str">
        <f>IF(E14=0,"-",+E14-F14)</f>
        <v>-</v>
      </c>
      <c r="H14" s="130" t="str">
        <f>IF(F14=0,"-",(+E14-F14)/F14)</f>
        <v>-</v>
      </c>
      <c r="I14" s="272"/>
      <c r="K14" s="139" t="s">
        <v>79</v>
      </c>
    </row>
    <row r="15" spans="2:20" x14ac:dyDescent="0.2">
      <c r="B15" s="268"/>
      <c r="I15" s="269"/>
    </row>
    <row r="16" spans="2:20" ht="11.25" customHeight="1" thickBot="1" x14ac:dyDescent="0.25">
      <c r="B16" s="273"/>
      <c r="C16" s="274"/>
      <c r="D16" s="274"/>
      <c r="E16" s="274"/>
      <c r="F16" s="274"/>
      <c r="G16" s="274"/>
      <c r="H16" s="274"/>
      <c r="I16" s="275"/>
      <c r="K16" s="131" t="s">
        <v>63</v>
      </c>
    </row>
    <row r="17" spans="8:20" ht="12.75" thickTop="1" x14ac:dyDescent="0.2"/>
    <row r="19" spans="8:20" x14ac:dyDescent="0.2">
      <c r="K19" s="132" t="s">
        <v>70</v>
      </c>
      <c r="L19" s="133"/>
      <c r="M19" s="133"/>
      <c r="N19" s="133"/>
      <c r="O19" s="133"/>
      <c r="P19" s="133"/>
      <c r="Q19" s="133"/>
      <c r="R19" s="133"/>
      <c r="S19" s="133"/>
      <c r="T19" s="133"/>
    </row>
    <row r="21" spans="8:20" x14ac:dyDescent="0.2">
      <c r="K21" s="117" t="s">
        <v>61</v>
      </c>
    </row>
    <row r="22" spans="8:20" x14ac:dyDescent="0.2">
      <c r="K22" s="108" t="s">
        <v>64</v>
      </c>
    </row>
    <row r="23" spans="8:20" x14ac:dyDescent="0.2">
      <c r="K23" s="108" t="s">
        <v>65</v>
      </c>
    </row>
    <row r="25" spans="8:20" x14ac:dyDescent="0.2">
      <c r="K25" s="263" t="s">
        <v>101</v>
      </c>
    </row>
    <row r="27" spans="8:20" x14ac:dyDescent="0.2">
      <c r="H27" s="134"/>
      <c r="K27" s="108" t="s">
        <v>76</v>
      </c>
    </row>
    <row r="28" spans="8:20" x14ac:dyDescent="0.2">
      <c r="K28" s="108" t="s">
        <v>66</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AB163"/>
  <sheetViews>
    <sheetView showGridLines="0" topLeftCell="A42" zoomScaleNormal="100" zoomScaleSheetLayoutView="100" workbookViewId="0">
      <selection activeCell="M66" sqref="M66:X67"/>
    </sheetView>
  </sheetViews>
  <sheetFormatPr defaultColWidth="9.140625" defaultRowHeight="12" x14ac:dyDescent="0.2"/>
  <cols>
    <col min="1" max="1" width="32.28515625" style="17" customWidth="1"/>
    <col min="2" max="2" width="7.140625" style="17" customWidth="1"/>
    <col min="3" max="3" width="8.7109375" style="17" customWidth="1"/>
    <col min="4" max="4" width="8.42578125" style="18" customWidth="1"/>
    <col min="5" max="5" width="9.140625" style="18" customWidth="1"/>
    <col min="6" max="6" width="5.7109375" style="18" customWidth="1"/>
    <col min="7" max="7" width="6.28515625" style="17" customWidth="1"/>
    <col min="8" max="8" width="5.7109375" style="18" customWidth="1"/>
    <col min="9" max="9" width="6.28515625" style="17" customWidth="1"/>
    <col min="10" max="10" width="10.140625" style="17" customWidth="1"/>
    <col min="11" max="11" width="1.140625" style="17" customWidth="1"/>
    <col min="12" max="12" width="4.28515625" style="17" customWidth="1"/>
    <col min="13" max="18" width="9.140625" style="108"/>
    <col min="19" max="19" width="9.140625" style="17"/>
    <col min="20" max="20" width="10.140625" style="17" customWidth="1"/>
    <col min="21" max="16384" width="9.140625" style="17"/>
  </cols>
  <sheetData>
    <row r="1" spans="1:27" x14ac:dyDescent="0.2">
      <c r="D1" s="17"/>
      <c r="E1" s="17"/>
      <c r="F1" s="17"/>
      <c r="H1" s="17"/>
      <c r="M1" s="17"/>
      <c r="N1" s="17"/>
      <c r="O1" s="17"/>
      <c r="P1" s="17"/>
      <c r="Q1" s="17"/>
      <c r="R1" s="17"/>
    </row>
    <row r="2" spans="1:27" x14ac:dyDescent="0.2">
      <c r="A2" s="108"/>
      <c r="D2" s="17"/>
      <c r="E2" s="17"/>
      <c r="F2" s="17"/>
      <c r="H2" s="17"/>
      <c r="M2" s="132" t="s">
        <v>107</v>
      </c>
      <c r="N2" s="133"/>
      <c r="O2" s="133"/>
      <c r="P2" s="133"/>
      <c r="Q2" s="133"/>
      <c r="R2" s="133"/>
      <c r="S2" s="279"/>
      <c r="T2" s="279"/>
      <c r="U2" s="279"/>
      <c r="V2" s="279"/>
      <c r="W2" s="279"/>
    </row>
    <row r="3" spans="1:27" ht="12.75" thickBot="1" x14ac:dyDescent="0.25">
      <c r="A3" s="241"/>
      <c r="B3" s="241"/>
      <c r="C3" s="241"/>
      <c r="D3" s="241"/>
      <c r="E3" s="241"/>
      <c r="F3" s="241"/>
      <c r="G3" s="241"/>
      <c r="H3" s="241"/>
      <c r="I3" s="241"/>
      <c r="J3" s="241"/>
      <c r="K3" s="241"/>
      <c r="M3" s="280" t="s">
        <v>123</v>
      </c>
    </row>
    <row r="4" spans="1:27" ht="6" customHeight="1" thickTop="1" x14ac:dyDescent="0.2">
      <c r="B4" s="100"/>
      <c r="C4" s="100"/>
      <c r="D4" s="100"/>
      <c r="E4" s="100"/>
      <c r="F4" s="100"/>
      <c r="G4" s="100"/>
      <c r="H4" s="100"/>
      <c r="I4" s="100"/>
      <c r="J4" s="100"/>
      <c r="K4" s="210"/>
      <c r="N4" s="135"/>
    </row>
    <row r="5" spans="1:27" ht="12.75" x14ac:dyDescent="0.2">
      <c r="A5" s="105" t="s">
        <v>43</v>
      </c>
      <c r="B5" s="347" t="s">
        <v>114</v>
      </c>
      <c r="C5" s="347"/>
      <c r="D5" s="347"/>
      <c r="E5" s="347"/>
      <c r="F5" s="347"/>
      <c r="G5" s="347"/>
      <c r="H5" s="347"/>
      <c r="I5" s="347"/>
      <c r="J5" s="347"/>
      <c r="K5" s="210"/>
      <c r="M5" s="110" t="s">
        <v>68</v>
      </c>
      <c r="N5" s="111"/>
      <c r="O5" s="111"/>
      <c r="P5" s="111"/>
      <c r="Q5" s="111"/>
      <c r="R5" s="111"/>
      <c r="S5" s="106"/>
      <c r="T5" s="106"/>
      <c r="U5" s="106"/>
      <c r="V5" s="106"/>
      <c r="W5" s="106"/>
    </row>
    <row r="6" spans="1:27" ht="12.75" x14ac:dyDescent="0.2">
      <c r="A6" s="100"/>
      <c r="B6" s="100"/>
      <c r="C6" s="100"/>
      <c r="D6" s="100"/>
      <c r="E6" s="100"/>
      <c r="F6" s="100"/>
      <c r="G6" s="100"/>
      <c r="H6" s="100"/>
      <c r="I6" s="100"/>
      <c r="J6" s="100"/>
      <c r="K6" s="210"/>
      <c r="M6" t="s">
        <v>116</v>
      </c>
      <c r="N6" s="135"/>
      <c r="S6" s="102"/>
    </row>
    <row r="7" spans="1:27" ht="12.75" x14ac:dyDescent="0.2">
      <c r="A7" s="105" t="s">
        <v>44</v>
      </c>
      <c r="B7" s="347" t="s">
        <v>115</v>
      </c>
      <c r="C7" s="347"/>
      <c r="D7" s="347"/>
      <c r="E7" s="347"/>
      <c r="F7" s="347"/>
      <c r="G7" s="347"/>
      <c r="H7" s="347"/>
      <c r="I7" s="347"/>
      <c r="J7" s="347"/>
      <c r="K7" s="210"/>
      <c r="M7" s="278" t="s">
        <v>112</v>
      </c>
      <c r="N7"/>
      <c r="O7"/>
      <c r="P7"/>
      <c r="Q7"/>
      <c r="R7"/>
      <c r="S7"/>
      <c r="T7"/>
      <c r="U7"/>
      <c r="V7"/>
    </row>
    <row r="8" spans="1:27" ht="12.75" x14ac:dyDescent="0.2">
      <c r="A8" s="100"/>
      <c r="B8" s="100"/>
      <c r="C8" s="100"/>
      <c r="D8" s="100"/>
      <c r="E8" s="100"/>
      <c r="F8" s="100"/>
      <c r="G8" s="100"/>
      <c r="H8" s="100"/>
      <c r="I8" s="100"/>
      <c r="J8" s="100"/>
      <c r="K8" s="210"/>
      <c r="M8" s="278" t="s">
        <v>113</v>
      </c>
      <c r="N8" s="135"/>
    </row>
    <row r="9" spans="1:27" ht="12.75" x14ac:dyDescent="0.2">
      <c r="A9" s="100"/>
      <c r="B9" s="100"/>
      <c r="C9" s="100"/>
      <c r="D9" s="100"/>
      <c r="E9" s="100"/>
      <c r="F9" s="100"/>
      <c r="G9" s="100"/>
      <c r="H9" s="100"/>
      <c r="I9" s="100"/>
      <c r="J9" s="100"/>
      <c r="K9" s="210"/>
      <c r="M9" s="278"/>
      <c r="N9" s="135"/>
    </row>
    <row r="10" spans="1:27" ht="15" customHeight="1" x14ac:dyDescent="0.2">
      <c r="A10" s="84" t="s">
        <v>132</v>
      </c>
      <c r="B10"/>
      <c r="C10" s="94"/>
      <c r="D10" s="95"/>
      <c r="E10" s="85"/>
      <c r="F10" s="85"/>
      <c r="G10"/>
      <c r="H10" s="85"/>
      <c r="I10"/>
      <c r="J10"/>
      <c r="K10" s="211"/>
      <c r="M10" s="17"/>
      <c r="N10" s="17"/>
      <c r="O10" s="17"/>
      <c r="P10" s="17"/>
      <c r="Q10" s="17"/>
      <c r="R10" s="17"/>
    </row>
    <row r="11" spans="1:27" ht="28.5" customHeight="1" x14ac:dyDescent="0.2">
      <c r="A11" s="19"/>
      <c r="B11" s="20"/>
      <c r="C11" s="20"/>
      <c r="D11" s="21"/>
      <c r="E11" s="21"/>
      <c r="F11" s="334" t="s">
        <v>17</v>
      </c>
      <c r="G11" s="316"/>
      <c r="H11" s="316" t="s">
        <v>21</v>
      </c>
      <c r="I11" s="317"/>
      <c r="J11" s="313" t="s">
        <v>29</v>
      </c>
      <c r="K11" s="212"/>
      <c r="L11" s="205"/>
      <c r="M11" s="377" t="s">
        <v>110</v>
      </c>
      <c r="N11" s="377"/>
      <c r="O11" s="377"/>
      <c r="P11" s="377"/>
      <c r="Q11" s="377"/>
      <c r="R11" s="377"/>
      <c r="S11" s="377"/>
      <c r="T11" s="377"/>
      <c r="U11" s="377"/>
      <c r="V11" s="377"/>
      <c r="W11" s="377"/>
      <c r="X11" s="104"/>
      <c r="Y11" s="104"/>
      <c r="Z11" s="104"/>
      <c r="AA11" s="104"/>
    </row>
    <row r="12" spans="1:27" ht="12" customHeight="1" x14ac:dyDescent="0.2">
      <c r="A12" s="22"/>
      <c r="B12" s="23"/>
      <c r="C12" s="23"/>
      <c r="D12" s="24"/>
      <c r="E12" s="24"/>
      <c r="F12" s="335" t="s">
        <v>0</v>
      </c>
      <c r="G12" s="336"/>
      <c r="H12" s="336" t="s">
        <v>0</v>
      </c>
      <c r="I12" s="352"/>
      <c r="J12" s="355"/>
      <c r="K12" s="212"/>
      <c r="L12" s="206"/>
      <c r="M12" s="278" t="s">
        <v>117</v>
      </c>
      <c r="N12" s="104"/>
      <c r="O12" s="104"/>
      <c r="P12" s="104"/>
      <c r="Q12" s="104"/>
      <c r="R12" s="104"/>
      <c r="S12" s="104"/>
      <c r="T12" s="104"/>
      <c r="U12" s="104"/>
      <c r="V12" s="104"/>
      <c r="W12" s="104"/>
      <c r="X12" s="104"/>
      <c r="Y12" s="104"/>
      <c r="Z12" s="104"/>
      <c r="AA12" s="104"/>
    </row>
    <row r="13" spans="1:27" ht="40.5" customHeight="1" x14ac:dyDescent="0.2">
      <c r="A13" s="25" t="s">
        <v>7</v>
      </c>
      <c r="B13" s="11" t="s">
        <v>10</v>
      </c>
      <c r="C13" s="11" t="s">
        <v>28</v>
      </c>
      <c r="D13" s="15" t="s">
        <v>11</v>
      </c>
      <c r="E13" s="11" t="s">
        <v>27</v>
      </c>
      <c r="F13" s="337" t="s">
        <v>20</v>
      </c>
      <c r="G13" s="338"/>
      <c r="H13" s="353" t="s">
        <v>22</v>
      </c>
      <c r="I13" s="354"/>
      <c r="J13" s="103" t="s">
        <v>37</v>
      </c>
      <c r="K13" s="213"/>
      <c r="L13" s="206"/>
      <c r="M13" s="17"/>
      <c r="N13" s="104"/>
      <c r="O13" s="104"/>
      <c r="P13" s="104"/>
      <c r="Q13" s="104"/>
      <c r="R13" s="104"/>
      <c r="S13" s="104"/>
      <c r="T13" s="104"/>
      <c r="U13" s="104"/>
      <c r="V13" s="104"/>
      <c r="W13" s="104"/>
      <c r="X13" s="104"/>
      <c r="Y13" s="104"/>
      <c r="Z13" s="104"/>
      <c r="AA13" s="104"/>
    </row>
    <row r="14" spans="1:27" ht="12.75" x14ac:dyDescent="0.2">
      <c r="A14" s="93"/>
      <c r="B14" s="26"/>
      <c r="C14" s="27"/>
      <c r="D14" s="28"/>
      <c r="E14" s="29" t="str">
        <f>IF(D14&lt;&gt;"",ROUND(C14*(1+D14/100),0),"")</f>
        <v/>
      </c>
      <c r="F14" s="326" t="str">
        <f>IF(B14&lt;&gt;"",ROUND((+B14*C14)/1000,0),"")</f>
        <v/>
      </c>
      <c r="G14" s="327"/>
      <c r="H14" s="330"/>
      <c r="I14" s="331"/>
      <c r="J14" s="30" t="str">
        <f t="shared" ref="J14:J29" si="0">IFERROR(($F14-$H14)/$H$29,"")</f>
        <v/>
      </c>
      <c r="K14" s="214"/>
      <c r="L14" s="9"/>
      <c r="M14" t="s">
        <v>109</v>
      </c>
      <c r="N14" s="147"/>
    </row>
    <row r="15" spans="1:27" x14ac:dyDescent="0.2">
      <c r="A15" s="16"/>
      <c r="B15" s="26"/>
      <c r="C15" s="27"/>
      <c r="D15" s="28"/>
      <c r="E15" s="29" t="str">
        <f>IF(D15&lt;&gt;"",ROUND(C15*(1+D15/100),0),"")</f>
        <v/>
      </c>
      <c r="F15" s="326" t="str">
        <f>IF(B15&lt;&gt;"",ROUND((+B15*C15)/1000,0),"")</f>
        <v/>
      </c>
      <c r="G15" s="327"/>
      <c r="H15" s="330"/>
      <c r="I15" s="331"/>
      <c r="J15" s="30" t="str">
        <f t="shared" si="0"/>
        <v/>
      </c>
      <c r="K15" s="214"/>
      <c r="L15" s="9"/>
      <c r="M15" s="136"/>
    </row>
    <row r="16" spans="1:27" ht="12.75" x14ac:dyDescent="0.2">
      <c r="A16" s="31"/>
      <c r="B16" s="26"/>
      <c r="C16" s="27"/>
      <c r="D16" s="28"/>
      <c r="E16" s="29" t="str">
        <f t="shared" ref="E16:E19" si="1">IF(D16&lt;&gt;"",ROUND(C16*(1+D16/100),0),"")</f>
        <v/>
      </c>
      <c r="F16" s="326" t="str">
        <f t="shared" ref="F16:F19" si="2">IF(B16&lt;&gt;"",ROUND((+B16*C16)/1000,0),"")</f>
        <v/>
      </c>
      <c r="G16" s="327"/>
      <c r="H16" s="330"/>
      <c r="I16" s="331"/>
      <c r="J16" s="30" t="str">
        <f t="shared" si="0"/>
        <v/>
      </c>
      <c r="K16" s="214"/>
      <c r="L16" s="9"/>
      <c r="M16" s="256" t="s">
        <v>98</v>
      </c>
    </row>
    <row r="17" spans="1:13" x14ac:dyDescent="0.2">
      <c r="A17" s="16"/>
      <c r="B17" s="26"/>
      <c r="C17" s="27"/>
      <c r="D17" s="28"/>
      <c r="E17" s="29" t="str">
        <f t="shared" si="1"/>
        <v/>
      </c>
      <c r="F17" s="326" t="str">
        <f t="shared" si="2"/>
        <v/>
      </c>
      <c r="G17" s="327"/>
      <c r="H17" s="330"/>
      <c r="I17" s="331"/>
      <c r="J17" s="30" t="str">
        <f t="shared" si="0"/>
        <v/>
      </c>
      <c r="K17" s="214"/>
      <c r="L17" s="9"/>
    </row>
    <row r="18" spans="1:13" x14ac:dyDescent="0.2">
      <c r="A18" s="16"/>
      <c r="B18" s="26"/>
      <c r="C18" s="27"/>
      <c r="D18" s="28"/>
      <c r="E18" s="29" t="str">
        <f t="shared" ref="E18" si="3">IF(D18&lt;&gt;"",ROUND(C18*(1+D18/100),0),"")</f>
        <v/>
      </c>
      <c r="F18" s="326" t="str">
        <f t="shared" ref="F18" si="4">IF(B18&lt;&gt;"",ROUND((+B18*C18)/1000,0),"")</f>
        <v/>
      </c>
      <c r="G18" s="327"/>
      <c r="H18" s="330"/>
      <c r="I18" s="331"/>
      <c r="J18" s="30" t="str">
        <f t="shared" si="0"/>
        <v/>
      </c>
      <c r="K18" s="214"/>
      <c r="L18" s="9"/>
      <c r="M18" s="117"/>
    </row>
    <row r="19" spans="1:13" x14ac:dyDescent="0.2">
      <c r="A19" s="16"/>
      <c r="B19" s="26"/>
      <c r="C19" s="27"/>
      <c r="D19" s="28"/>
      <c r="E19" s="29" t="str">
        <f t="shared" si="1"/>
        <v/>
      </c>
      <c r="F19" s="326" t="str">
        <f t="shared" si="2"/>
        <v/>
      </c>
      <c r="G19" s="327"/>
      <c r="H19" s="330"/>
      <c r="I19" s="331"/>
      <c r="J19" s="30" t="str">
        <f t="shared" si="0"/>
        <v/>
      </c>
      <c r="K19" s="214"/>
      <c r="L19" s="9"/>
      <c r="M19" s="137" t="s">
        <v>18</v>
      </c>
    </row>
    <row r="20" spans="1:13" x14ac:dyDescent="0.2">
      <c r="A20" s="41" t="s">
        <v>13</v>
      </c>
      <c r="B20" s="32"/>
      <c r="C20" s="32"/>
      <c r="D20" s="32"/>
      <c r="E20" s="33"/>
      <c r="F20" s="326">
        <f>SUM(F14:F19)</f>
        <v>0</v>
      </c>
      <c r="G20" s="327"/>
      <c r="H20" s="326">
        <f>SUM(H14:H19)</f>
        <v>0</v>
      </c>
      <c r="I20" s="327"/>
      <c r="J20" s="30" t="str">
        <f t="shared" si="0"/>
        <v/>
      </c>
      <c r="K20" s="214"/>
      <c r="L20" s="9"/>
    </row>
    <row r="21" spans="1:13" ht="12.75" x14ac:dyDescent="0.2">
      <c r="A21" s="34" t="s">
        <v>5</v>
      </c>
      <c r="B21" s="32"/>
      <c r="C21" s="32"/>
      <c r="D21" s="35"/>
      <c r="E21" s="36"/>
      <c r="F21" s="324">
        <f>+F90</f>
        <v>0</v>
      </c>
      <c r="G21" s="325"/>
      <c r="H21" s="324">
        <f>+H90</f>
        <v>0</v>
      </c>
      <c r="I21" s="325"/>
      <c r="J21" s="30" t="str">
        <f t="shared" si="0"/>
        <v/>
      </c>
      <c r="K21" s="214"/>
      <c r="L21" s="207"/>
      <c r="M21" s="96" t="s">
        <v>111</v>
      </c>
    </row>
    <row r="22" spans="1:13" ht="12.75" x14ac:dyDescent="0.2">
      <c r="A22" s="248" t="s">
        <v>96</v>
      </c>
      <c r="B22" s="32"/>
      <c r="C22" s="32"/>
      <c r="D22" s="35"/>
      <c r="E22" s="36"/>
      <c r="F22" s="326">
        <f>+F101</f>
        <v>0</v>
      </c>
      <c r="G22" s="327"/>
      <c r="H22" s="326">
        <f>+H101</f>
        <v>0</v>
      </c>
      <c r="I22" s="327"/>
      <c r="J22" s="30" t="str">
        <f>IFERROR(($F22-$H22)/$H$29,"")</f>
        <v/>
      </c>
      <c r="K22" s="214"/>
      <c r="L22" s="9"/>
      <c r="M22" s="96" t="s">
        <v>130</v>
      </c>
    </row>
    <row r="23" spans="1:13" ht="12.75" x14ac:dyDescent="0.2">
      <c r="A23" s="34" t="s">
        <v>8</v>
      </c>
      <c r="B23" s="32"/>
      <c r="C23" s="32"/>
      <c r="D23" s="35"/>
      <c r="E23" s="36"/>
      <c r="F23" s="324">
        <f>+F114</f>
        <v>0</v>
      </c>
      <c r="G23" s="325"/>
      <c r="H23" s="324">
        <f>+H114</f>
        <v>0</v>
      </c>
      <c r="I23" s="325"/>
      <c r="J23" s="30" t="str">
        <f t="shared" si="0"/>
        <v/>
      </c>
      <c r="K23" s="214"/>
      <c r="L23" s="207"/>
      <c r="M23" s="96" t="s">
        <v>131</v>
      </c>
    </row>
    <row r="24" spans="1:13" x14ac:dyDescent="0.2">
      <c r="A24" s="37" t="s">
        <v>14</v>
      </c>
      <c r="B24" s="38"/>
      <c r="C24" s="38"/>
      <c r="D24" s="39"/>
      <c r="E24" s="40"/>
      <c r="F24" s="328">
        <f>ROUND(SUM(F20:F23),0)</f>
        <v>0</v>
      </c>
      <c r="G24" s="329"/>
      <c r="H24" s="328">
        <f>ROUND(SUM(H20:H23),0)</f>
        <v>0</v>
      </c>
      <c r="I24" s="329"/>
      <c r="J24" s="30" t="str">
        <f t="shared" si="0"/>
        <v/>
      </c>
      <c r="K24" s="214"/>
      <c r="L24" s="10"/>
      <c r="M24" s="138"/>
    </row>
    <row r="25" spans="1:13" x14ac:dyDescent="0.2">
      <c r="A25" s="339" t="s">
        <v>30</v>
      </c>
      <c r="B25" s="340"/>
      <c r="C25" s="340"/>
      <c r="D25" s="35"/>
      <c r="E25" s="36"/>
      <c r="F25" s="326" t="str">
        <f>IF(SUM(D14:D19)&lt;&gt;0,ROUND((SUMPRODUCT(B14:B19,E14:E19)-SUMPRODUCT(B14:B19,C14:C19))/1000,0),"")</f>
        <v/>
      </c>
      <c r="G25" s="327"/>
      <c r="H25" s="330"/>
      <c r="I25" s="331"/>
      <c r="J25" s="30" t="str">
        <f t="shared" si="0"/>
        <v/>
      </c>
      <c r="K25" s="214"/>
      <c r="L25" s="9"/>
      <c r="M25" s="117" t="s">
        <v>78</v>
      </c>
    </row>
    <row r="26" spans="1:13" x14ac:dyDescent="0.2">
      <c r="A26" s="34" t="s">
        <v>31</v>
      </c>
      <c r="B26" s="32"/>
      <c r="C26" s="32"/>
      <c r="D26" s="77"/>
      <c r="E26" s="42" t="s">
        <v>9</v>
      </c>
      <c r="F26" s="326" t="str">
        <f>IF(D26&lt;&gt;"",ROUND((SUM(F20:F23)-F28)*(1+D26/100)-(SUM(F20:F23)-F28),0),"")</f>
        <v/>
      </c>
      <c r="G26" s="327"/>
      <c r="H26" s="330"/>
      <c r="I26" s="331"/>
      <c r="J26" s="30" t="str">
        <f t="shared" si="0"/>
        <v/>
      </c>
      <c r="K26" s="214"/>
      <c r="L26" s="9"/>
      <c r="M26" s="117" t="s">
        <v>77</v>
      </c>
    </row>
    <row r="27" spans="1:13" x14ac:dyDescent="0.2">
      <c r="A27" s="43" t="s">
        <v>15</v>
      </c>
      <c r="B27" s="44"/>
      <c r="C27" s="44"/>
      <c r="D27" s="45"/>
      <c r="E27" s="46"/>
      <c r="F27" s="328">
        <f>IFERROR(ROUND(+F24+F25+F26,0),IFERROR(ROUND(F24+F25,0),IFERROR(F24+F26,F24)))</f>
        <v>0</v>
      </c>
      <c r="G27" s="329"/>
      <c r="H27" s="328">
        <f>IFERROR(ROUND(+H24+H25+H26,0),IFERROR(ROUND(H24+H25,0),IFERROR(H24+H26,H24)))</f>
        <v>0</v>
      </c>
      <c r="I27" s="329"/>
      <c r="J27" s="30" t="str">
        <f t="shared" si="0"/>
        <v/>
      </c>
      <c r="K27" s="214"/>
      <c r="L27" s="10"/>
      <c r="M27" s="280" t="s">
        <v>120</v>
      </c>
    </row>
    <row r="28" spans="1:13" ht="12.75" x14ac:dyDescent="0.2">
      <c r="A28" s="25" t="s">
        <v>6</v>
      </c>
      <c r="B28" s="47"/>
      <c r="C28" s="47"/>
      <c r="D28" s="48"/>
      <c r="E28" s="49"/>
      <c r="F28" s="324">
        <f>+F124</f>
        <v>0</v>
      </c>
      <c r="G28" s="325"/>
      <c r="H28" s="324">
        <f>+H124</f>
        <v>0</v>
      </c>
      <c r="I28" s="325"/>
      <c r="J28" s="30" t="str">
        <f t="shared" si="0"/>
        <v/>
      </c>
      <c r="K28" s="214"/>
      <c r="L28" s="207"/>
      <c r="M28" s="96" t="s">
        <v>121</v>
      </c>
    </row>
    <row r="29" spans="1:13" ht="12.75" thickBot="1" x14ac:dyDescent="0.25">
      <c r="A29" s="50" t="s">
        <v>1</v>
      </c>
      <c r="B29" s="51"/>
      <c r="C29" s="51"/>
      <c r="D29" s="52"/>
      <c r="E29" s="53"/>
      <c r="F29" s="348">
        <f>ROUND(+F27-F28,0)</f>
        <v>0</v>
      </c>
      <c r="G29" s="349"/>
      <c r="H29" s="348">
        <f>ROUND(+H27-H28,0)</f>
        <v>0</v>
      </c>
      <c r="I29" s="349"/>
      <c r="J29" s="79" t="str">
        <f t="shared" si="0"/>
        <v/>
      </c>
      <c r="K29" s="215"/>
      <c r="L29" s="10"/>
    </row>
    <row r="30" spans="1:13" ht="21" customHeight="1" x14ac:dyDescent="0.2">
      <c r="A30" s="55" t="s">
        <v>12</v>
      </c>
      <c r="B30" s="56"/>
      <c r="C30" s="56"/>
      <c r="D30" s="57"/>
      <c r="E30" s="58"/>
      <c r="F30" s="350" t="str">
        <f>IFERROR((F25+F26)/F29,IFERROR(F25/F29,IFERROR(F26/F29,"")))</f>
        <v/>
      </c>
      <c r="G30" s="351"/>
      <c r="H30" s="350" t="str">
        <f>IFERROR((H25+H26)/H29,IFERROR(H25/H29,IFERROR(H26/H29,"")))</f>
        <v/>
      </c>
      <c r="I30" s="351"/>
      <c r="J30" s="59"/>
      <c r="K30" s="216"/>
      <c r="L30" s="60"/>
    </row>
    <row r="31" spans="1:13" ht="15" customHeight="1" x14ac:dyDescent="0.2">
      <c r="F31" s="9"/>
      <c r="H31" s="9"/>
      <c r="K31" s="217"/>
    </row>
    <row r="32" spans="1:13" ht="12.75" x14ac:dyDescent="0.2">
      <c r="A32" s="84" t="s">
        <v>42</v>
      </c>
      <c r="F32" s="9"/>
      <c r="H32" s="9"/>
      <c r="K32" s="217"/>
    </row>
    <row r="33" spans="1:27" ht="26.25" customHeight="1" x14ac:dyDescent="0.2">
      <c r="A33" s="19"/>
      <c r="B33" s="20"/>
      <c r="C33" s="20"/>
      <c r="D33" s="21"/>
      <c r="E33" s="21"/>
      <c r="F33" s="334" t="s">
        <v>17</v>
      </c>
      <c r="G33" s="317"/>
      <c r="H33" s="316" t="s">
        <v>21</v>
      </c>
      <c r="I33" s="317"/>
      <c r="J33" s="78" t="s">
        <v>23</v>
      </c>
      <c r="K33" s="218"/>
      <c r="L33" s="205"/>
    </row>
    <row r="34" spans="1:27" x14ac:dyDescent="0.2">
      <c r="A34" s="61"/>
      <c r="B34" s="62"/>
      <c r="C34" s="23"/>
      <c r="D34" s="23"/>
      <c r="E34" s="24"/>
      <c r="F34" s="341" t="s">
        <v>0</v>
      </c>
      <c r="G34" s="342"/>
      <c r="H34" s="341" t="s">
        <v>0</v>
      </c>
      <c r="I34" s="342"/>
      <c r="J34" s="12" t="s">
        <v>24</v>
      </c>
      <c r="K34" s="219"/>
      <c r="L34" s="208"/>
    </row>
    <row r="35" spans="1:27" x14ac:dyDescent="0.2">
      <c r="A35" s="63"/>
      <c r="B35" s="64"/>
      <c r="C35" s="65"/>
      <c r="D35" s="65"/>
      <c r="E35" s="66"/>
      <c r="F35" s="345" t="s">
        <v>20</v>
      </c>
      <c r="G35" s="346"/>
      <c r="H35" s="345" t="s">
        <v>25</v>
      </c>
      <c r="I35" s="346"/>
      <c r="J35" s="13" t="s">
        <v>26</v>
      </c>
      <c r="K35" s="219"/>
      <c r="L35" s="208"/>
      <c r="M35" s="138" t="s">
        <v>36</v>
      </c>
    </row>
    <row r="36" spans="1:27" ht="12" customHeight="1" x14ac:dyDescent="0.2">
      <c r="A36" s="43" t="s">
        <v>33</v>
      </c>
      <c r="B36" s="44"/>
      <c r="C36" s="32"/>
      <c r="D36" s="32"/>
      <c r="E36" s="67"/>
      <c r="F36" s="1" t="str">
        <f>IF(G36="","",+G36/G45)</f>
        <v/>
      </c>
      <c r="G36" s="2"/>
      <c r="H36" s="1" t="str">
        <f>IF(I36="","",+I36/I45)</f>
        <v/>
      </c>
      <c r="I36" s="2"/>
      <c r="J36" s="92" t="str">
        <f>IF(G36="",IF(I36="","",G36-I36),G36-I36)</f>
        <v/>
      </c>
      <c r="K36" s="220"/>
      <c r="L36" s="8"/>
      <c r="M36" s="372" t="s">
        <v>34</v>
      </c>
      <c r="N36" s="372"/>
      <c r="O36" s="372"/>
      <c r="P36" s="372"/>
      <c r="Q36" s="372"/>
      <c r="R36" s="372"/>
      <c r="S36" s="372"/>
      <c r="T36" s="372"/>
      <c r="U36" s="372"/>
      <c r="V36" s="372"/>
      <c r="W36" s="372"/>
      <c r="X36" s="372"/>
      <c r="Y36" s="372"/>
    </row>
    <row r="37" spans="1:27" x14ac:dyDescent="0.2">
      <c r="A37" s="34" t="s">
        <v>2</v>
      </c>
      <c r="B37" s="32"/>
      <c r="C37" s="68"/>
      <c r="D37" s="68"/>
      <c r="E37" s="67"/>
      <c r="F37" s="1" t="str">
        <f>IF(G37="","",+G37/$G$45)</f>
        <v/>
      </c>
      <c r="G37" s="3"/>
      <c r="H37" s="1" t="str">
        <f>IF(I37="","",+I37/$I$45)</f>
        <v/>
      </c>
      <c r="I37" s="3"/>
      <c r="J37" s="92" t="str">
        <f>IF(G37="",IF(I37="","",G37-I37),G37-I37)</f>
        <v/>
      </c>
      <c r="K37" s="220"/>
      <c r="L37" s="207"/>
      <c r="M37" s="372"/>
      <c r="N37" s="372"/>
      <c r="O37" s="372"/>
      <c r="P37" s="372"/>
      <c r="Q37" s="372"/>
      <c r="R37" s="372"/>
      <c r="S37" s="372"/>
      <c r="T37" s="372"/>
      <c r="U37" s="372"/>
      <c r="V37" s="372"/>
      <c r="W37" s="372"/>
      <c r="X37" s="372"/>
      <c r="Y37" s="372"/>
    </row>
    <row r="38" spans="1:27" x14ac:dyDescent="0.2">
      <c r="A38" s="34" t="s">
        <v>4</v>
      </c>
      <c r="B38" s="32"/>
      <c r="C38" s="4"/>
      <c r="D38" s="4"/>
      <c r="E38" s="4"/>
      <c r="F38" s="4"/>
      <c r="G38" s="5"/>
      <c r="H38" s="4"/>
      <c r="I38" s="5"/>
      <c r="J38" s="99"/>
      <c r="K38" s="221"/>
      <c r="L38" s="9"/>
      <c r="M38" s="108" t="s">
        <v>35</v>
      </c>
    </row>
    <row r="39" spans="1:27" ht="12.75" x14ac:dyDescent="0.2">
      <c r="A39" s="343"/>
      <c r="B39" s="344"/>
      <c r="C39" s="344"/>
      <c r="D39" s="344"/>
      <c r="E39" s="76"/>
      <c r="F39" s="1" t="str">
        <f>IF(G39="","",+G39/$G$45)</f>
        <v/>
      </c>
      <c r="G39" s="3"/>
      <c r="H39" s="1" t="str">
        <f>IF(I39="","",+I39/$I$45)</f>
        <v/>
      </c>
      <c r="I39" s="3"/>
      <c r="J39" s="92" t="str">
        <f>IF(G39="",IF(I39="","",G39-I39),G39-I39)</f>
        <v/>
      </c>
      <c r="K39" s="220"/>
      <c r="L39" s="207"/>
      <c r="M39" s="17"/>
      <c r="V39" s="104"/>
      <c r="W39" s="104"/>
      <c r="X39" s="104"/>
      <c r="Y39" s="104"/>
      <c r="Z39" s="104"/>
      <c r="AA39" s="104"/>
    </row>
    <row r="40" spans="1:27" ht="12.75" x14ac:dyDescent="0.2">
      <c r="A40" s="343"/>
      <c r="B40" s="344"/>
      <c r="C40" s="344"/>
      <c r="D40" s="344"/>
      <c r="E40" s="76"/>
      <c r="F40" s="1" t="str">
        <f>IF(G40="","",+G40/$G$45)</f>
        <v/>
      </c>
      <c r="G40" s="3"/>
      <c r="H40" s="1" t="str">
        <f>IF(I40="","",+I40/$I$45)</f>
        <v/>
      </c>
      <c r="I40" s="3"/>
      <c r="J40" s="92" t="str">
        <f>IF(G40="",IF(I40="","",G40-I40),G40-I40)</f>
        <v/>
      </c>
      <c r="K40" s="220"/>
      <c r="L40" s="207"/>
      <c r="M40" s="141"/>
      <c r="V40" s="104"/>
      <c r="W40" s="104"/>
      <c r="X40" s="104"/>
      <c r="Y40" s="104"/>
      <c r="Z40" s="104"/>
      <c r="AA40" s="104"/>
    </row>
    <row r="41" spans="1:27" ht="12.75" x14ac:dyDescent="0.2">
      <c r="A41" s="343"/>
      <c r="B41" s="344"/>
      <c r="C41" s="344"/>
      <c r="D41" s="344"/>
      <c r="E41" s="76"/>
      <c r="F41" s="1" t="str">
        <f>IF(G41="","",+G41/$G$45)</f>
        <v/>
      </c>
      <c r="G41" s="3"/>
      <c r="H41" s="1" t="str">
        <f>IF(I41="","",+I41/$G$45)</f>
        <v/>
      </c>
      <c r="I41" s="3"/>
      <c r="J41" s="92" t="str">
        <f>IF(G41="",IF(I41="","",G41-I41),G41-I41)</f>
        <v/>
      </c>
      <c r="K41" s="220"/>
      <c r="L41" s="207"/>
      <c r="M41" s="256" t="s">
        <v>98</v>
      </c>
      <c r="V41" s="104"/>
      <c r="W41" s="104"/>
      <c r="X41" s="104"/>
      <c r="Y41" s="104"/>
      <c r="Z41" s="104"/>
      <c r="AA41" s="104"/>
    </row>
    <row r="42" spans="1:27" ht="12.75" x14ac:dyDescent="0.2">
      <c r="A42" s="34" t="s">
        <v>32</v>
      </c>
      <c r="B42" s="32"/>
      <c r="C42" s="4"/>
      <c r="D42" s="4"/>
      <c r="E42" s="1"/>
      <c r="F42" s="1"/>
      <c r="G42" s="5"/>
      <c r="H42" s="1"/>
      <c r="I42" s="5"/>
      <c r="J42" s="99"/>
      <c r="K42" s="221"/>
      <c r="L42" s="9"/>
      <c r="M42" s="140"/>
      <c r="V42" s="104"/>
      <c r="W42" s="104"/>
      <c r="X42" s="104"/>
      <c r="Y42" s="104"/>
      <c r="Z42" s="104"/>
      <c r="AA42" s="104"/>
    </row>
    <row r="43" spans="1:27" ht="12.75" x14ac:dyDescent="0.2">
      <c r="A43" s="332"/>
      <c r="B43" s="333"/>
      <c r="C43" s="333"/>
      <c r="D43" s="333"/>
      <c r="E43" s="83"/>
      <c r="F43" s="1" t="str">
        <f>IF(G43="","",+G43/$G$45)</f>
        <v/>
      </c>
      <c r="G43" s="3"/>
      <c r="H43" s="1" t="str">
        <f>IF(I43="","",+I43/$I$45)</f>
        <v/>
      </c>
      <c r="I43" s="3"/>
      <c r="J43" s="92" t="str">
        <f>IF(G43="",IF(I43="","",G43-I43),G43-I43)</f>
        <v/>
      </c>
      <c r="K43" s="220"/>
      <c r="L43" s="207"/>
      <c r="M43" s="142" t="s">
        <v>46</v>
      </c>
      <c r="V43" s="104"/>
      <c r="W43" s="104"/>
      <c r="X43" s="104"/>
      <c r="Y43" s="104"/>
      <c r="Z43" s="104"/>
      <c r="AA43" s="104"/>
    </row>
    <row r="44" spans="1:27" ht="12.75" x14ac:dyDescent="0.2">
      <c r="A44" s="332"/>
      <c r="B44" s="333"/>
      <c r="C44" s="333"/>
      <c r="D44" s="333"/>
      <c r="E44" s="83"/>
      <c r="F44" s="1" t="str">
        <f>IF(G44="","",+G44/$G$45)</f>
        <v/>
      </c>
      <c r="G44" s="6"/>
      <c r="H44" s="1" t="str">
        <f>IF(I44="","",+I44/$G$45)</f>
        <v/>
      </c>
      <c r="I44" s="6"/>
      <c r="J44" s="92" t="str">
        <f>IF(G44="",IF(I44="","",G44-I44),G44-I44)</f>
        <v/>
      </c>
      <c r="K44" s="220"/>
      <c r="L44" s="207"/>
      <c r="M44" s="141"/>
      <c r="V44" s="104"/>
      <c r="W44" s="104"/>
      <c r="X44" s="104"/>
      <c r="Y44" s="104"/>
      <c r="Z44" s="104"/>
      <c r="AA44" s="104"/>
    </row>
    <row r="45" spans="1:27" ht="13.5" thickBot="1" x14ac:dyDescent="0.25">
      <c r="A45" s="69" t="s">
        <v>3</v>
      </c>
      <c r="B45" s="70"/>
      <c r="C45" s="71"/>
      <c r="D45" s="71"/>
      <c r="E45" s="7"/>
      <c r="F45" s="7">
        <f>ROUND(SUM(F36:F44),0)</f>
        <v>0</v>
      </c>
      <c r="G45" s="54">
        <f>ROUND(SUM(G36:G44),0)</f>
        <v>0</v>
      </c>
      <c r="H45" s="7">
        <f>ROUND(SUM(H36:H44),0)</f>
        <v>0</v>
      </c>
      <c r="I45" s="54">
        <f>ROUND(SUM(I36:I44),0)</f>
        <v>0</v>
      </c>
      <c r="J45" s="14">
        <f>+G45-I45</f>
        <v>0</v>
      </c>
      <c r="K45" s="222"/>
      <c r="L45" s="10"/>
      <c r="M45" s="10"/>
      <c r="V45" s="104"/>
      <c r="W45" s="104"/>
      <c r="X45" s="104"/>
      <c r="Y45" s="104"/>
      <c r="Z45" s="104"/>
      <c r="AA45" s="104"/>
    </row>
    <row r="46" spans="1:27" ht="7.5" customHeight="1" x14ac:dyDescent="0.2">
      <c r="A46" s="72"/>
      <c r="D46" s="73"/>
      <c r="E46" s="73"/>
      <c r="F46" s="9"/>
      <c r="H46" s="9"/>
      <c r="K46" s="217"/>
      <c r="V46" s="104"/>
      <c r="W46" s="104"/>
      <c r="X46" s="104"/>
      <c r="Y46" s="104"/>
      <c r="Z46" s="104"/>
      <c r="AA46" s="104"/>
    </row>
    <row r="47" spans="1:27" ht="12.75" x14ac:dyDescent="0.2">
      <c r="A47" s="107" t="s">
        <v>59</v>
      </c>
      <c r="B47" s="47"/>
      <c r="C47" s="47"/>
      <c r="D47" s="47"/>
      <c r="E47" s="74"/>
      <c r="F47" s="80">
        <f>100%-F45</f>
        <v>1</v>
      </c>
      <c r="G47" s="75">
        <f>+F29-G45</f>
        <v>0</v>
      </c>
      <c r="H47" s="80">
        <f>100%-H45</f>
        <v>1</v>
      </c>
      <c r="I47" s="75">
        <f>+H29-I45</f>
        <v>0</v>
      </c>
      <c r="J47" s="10"/>
      <c r="K47" s="223"/>
      <c r="L47" s="101"/>
      <c r="M47" s="143" t="s">
        <v>48</v>
      </c>
      <c r="N47" s="10"/>
      <c r="V47" s="104"/>
      <c r="W47" s="104"/>
      <c r="X47" s="104"/>
      <c r="Y47" s="104"/>
      <c r="Z47" s="104"/>
      <c r="AA47" s="104"/>
    </row>
    <row r="48" spans="1:27" ht="9" customHeight="1" x14ac:dyDescent="0.2">
      <c r="K48" s="217"/>
      <c r="V48" s="104"/>
      <c r="W48" s="104"/>
      <c r="X48" s="104"/>
      <c r="Y48" s="104"/>
      <c r="Z48" s="104"/>
      <c r="AA48" s="104"/>
    </row>
    <row r="49" spans="1:28" ht="12.75" x14ac:dyDescent="0.2">
      <c r="A49" s="139" t="s">
        <v>16</v>
      </c>
      <c r="B49"/>
      <c r="C49"/>
      <c r="D49" s="85"/>
      <c r="E49" s="85"/>
      <c r="F49" s="86"/>
      <c r="G49" s="87"/>
      <c r="H49" s="86"/>
      <c r="I49" s="87"/>
      <c r="J49" s="87"/>
      <c r="K49" s="224"/>
      <c r="L49" s="101"/>
      <c r="V49" s="104"/>
      <c r="W49" s="104"/>
      <c r="X49" s="104"/>
      <c r="Y49" s="104"/>
      <c r="Z49" s="104"/>
      <c r="AA49" s="104"/>
    </row>
    <row r="50" spans="1:28" ht="12.75" x14ac:dyDescent="0.2">
      <c r="A50" s="108" t="s">
        <v>72</v>
      </c>
      <c r="B50"/>
      <c r="C50"/>
      <c r="D50" s="85"/>
      <c r="E50" s="85"/>
      <c r="F50" s="88"/>
      <c r="G50" s="89"/>
      <c r="H50" s="90"/>
      <c r="I50" s="89"/>
      <c r="J50"/>
      <c r="K50" s="211"/>
      <c r="M50" s="255"/>
      <c r="V50" s="104"/>
      <c r="W50" s="104"/>
      <c r="X50" s="104"/>
      <c r="Y50" s="104"/>
      <c r="Z50" s="104"/>
      <c r="AA50" s="104"/>
    </row>
    <row r="51" spans="1:28" ht="12.75" x14ac:dyDescent="0.2">
      <c r="A51" s="108" t="s">
        <v>71</v>
      </c>
      <c r="B51"/>
      <c r="C51"/>
      <c r="D51" s="85"/>
      <c r="E51" s="85"/>
      <c r="F51" s="88"/>
      <c r="G51" s="89"/>
      <c r="H51" s="90"/>
      <c r="I51" s="89"/>
      <c r="J51"/>
      <c r="K51" s="211"/>
      <c r="M51" s="137"/>
    </row>
    <row r="52" spans="1:28" ht="12.75" x14ac:dyDescent="0.2">
      <c r="A52" s="108"/>
      <c r="B52"/>
      <c r="C52"/>
      <c r="D52" s="85"/>
      <c r="E52" s="85"/>
      <c r="F52" s="85"/>
      <c r="G52"/>
      <c r="H52" s="85"/>
      <c r="I52"/>
      <c r="J52"/>
      <c r="K52" s="211"/>
    </row>
    <row r="53" spans="1:28" ht="12.75" x14ac:dyDescent="0.2">
      <c r="A53" s="139" t="s">
        <v>45</v>
      </c>
      <c r="B53"/>
      <c r="C53"/>
      <c r="D53" s="85"/>
      <c r="E53" s="85"/>
      <c r="F53" s="85"/>
      <c r="G53"/>
      <c r="H53" s="85"/>
      <c r="I53"/>
      <c r="J53"/>
      <c r="K53" s="211"/>
    </row>
    <row r="54" spans="1:28" ht="12.75" x14ac:dyDescent="0.2">
      <c r="A54" s="290" t="s">
        <v>88</v>
      </c>
      <c r="B54"/>
      <c r="C54"/>
      <c r="D54" s="85"/>
      <c r="E54" s="85"/>
      <c r="F54" s="85"/>
      <c r="G54"/>
      <c r="H54" s="85"/>
      <c r="J54" s="89"/>
      <c r="K54" s="211"/>
      <c r="M54" s="289" t="s">
        <v>125</v>
      </c>
    </row>
    <row r="55" spans="1:28" ht="12.75" x14ac:dyDescent="0.2">
      <c r="A55" s="171" t="s">
        <v>89</v>
      </c>
      <c r="B55"/>
      <c r="C55"/>
      <c r="D55" s="85"/>
      <c r="E55" s="85"/>
      <c r="F55" s="85"/>
      <c r="G55"/>
      <c r="H55" s="85"/>
      <c r="J55" s="89"/>
      <c r="K55" s="211"/>
    </row>
    <row r="56" spans="1:28" ht="12.75" x14ac:dyDescent="0.2">
      <c r="A56" s="171" t="s">
        <v>90</v>
      </c>
      <c r="B56"/>
      <c r="C56"/>
      <c r="D56" s="85"/>
      <c r="E56" s="85"/>
      <c r="F56" s="85"/>
      <c r="G56"/>
      <c r="H56" s="85"/>
      <c r="J56" s="89"/>
      <c r="K56" s="211"/>
    </row>
    <row r="57" spans="1:28" ht="12.75" x14ac:dyDescent="0.2">
      <c r="A57" s="171" t="s">
        <v>91</v>
      </c>
      <c r="B57"/>
      <c r="C57"/>
      <c r="D57" s="85"/>
      <c r="E57" s="85"/>
      <c r="F57" s="85"/>
      <c r="G57"/>
      <c r="H57" s="85"/>
      <c r="J57" s="89"/>
      <c r="K57" s="211"/>
    </row>
    <row r="58" spans="1:28" ht="12.75" x14ac:dyDescent="0.2">
      <c r="A58" s="171" t="s">
        <v>92</v>
      </c>
      <c r="B58"/>
      <c r="C58"/>
      <c r="D58" s="85"/>
      <c r="E58" s="85"/>
      <c r="F58" s="85"/>
      <c r="G58"/>
      <c r="H58" s="85"/>
      <c r="J58" s="89"/>
      <c r="K58" s="211"/>
      <c r="M58" s="292" t="s">
        <v>128</v>
      </c>
    </row>
    <row r="59" spans="1:28" ht="12.75" x14ac:dyDescent="0.2">
      <c r="A59"/>
      <c r="B59"/>
      <c r="C59"/>
      <c r="D59" s="85"/>
      <c r="E59" s="85"/>
      <c r="F59" s="85"/>
      <c r="G59"/>
      <c r="H59" s="85"/>
      <c r="I59"/>
      <c r="J59"/>
      <c r="K59" s="211"/>
      <c r="M59" s="252" t="s">
        <v>69</v>
      </c>
    </row>
    <row r="60" spans="1:28" ht="12.75" x14ac:dyDescent="0.2">
      <c r="A60" s="148" t="s">
        <v>133</v>
      </c>
      <c r="B60" s="98"/>
      <c r="C60" s="98"/>
      <c r="D60" s="91"/>
      <c r="E60" s="91"/>
      <c r="F60" s="91"/>
      <c r="G60" s="91"/>
      <c r="H60" s="91"/>
      <c r="I60" s="91"/>
      <c r="J60" s="91"/>
      <c r="K60" s="225"/>
      <c r="L60" s="18"/>
      <c r="M60" s="17"/>
      <c r="N60" s="144"/>
      <c r="O60" s="144"/>
    </row>
    <row r="61" spans="1:28" ht="12.75" x14ac:dyDescent="0.2">
      <c r="A61" s="84"/>
      <c r="B61" s="98"/>
      <c r="C61" s="98"/>
      <c r="D61" s="91"/>
      <c r="E61" s="91"/>
      <c r="F61" s="91"/>
      <c r="G61" s="91"/>
      <c r="H61" s="91"/>
      <c r="I61" s="91"/>
      <c r="J61" s="91"/>
      <c r="K61" s="225"/>
      <c r="L61" s="18"/>
      <c r="M61" s="253" t="s">
        <v>49</v>
      </c>
      <c r="N61" s="144"/>
      <c r="O61" s="144"/>
    </row>
    <row r="62" spans="1:28" s="301" customFormat="1" ht="12.75" x14ac:dyDescent="0.2">
      <c r="A62" s="302" t="s">
        <v>104</v>
      </c>
      <c r="B62" s="296"/>
      <c r="C62" s="296"/>
      <c r="D62" s="297"/>
      <c r="E62" s="297"/>
      <c r="F62" s="297"/>
      <c r="G62" s="297"/>
      <c r="H62" s="297"/>
      <c r="I62" s="297"/>
      <c r="J62" s="297"/>
      <c r="K62" s="298"/>
      <c r="L62" s="299"/>
      <c r="M62" s="303" t="s">
        <v>122</v>
      </c>
      <c r="N62" s="300"/>
      <c r="O62" s="300"/>
      <c r="P62" s="117"/>
      <c r="Q62" s="117"/>
      <c r="R62" s="117"/>
    </row>
    <row r="63" spans="1:28" s="301" customFormat="1" ht="18" customHeight="1" x14ac:dyDescent="0.2">
      <c r="A63" s="295" t="s">
        <v>74</v>
      </c>
      <c r="B63" s="296"/>
      <c r="C63" s="296"/>
      <c r="D63" s="297"/>
      <c r="E63" s="297"/>
      <c r="F63" s="297"/>
      <c r="G63" s="297"/>
      <c r="H63" s="297"/>
      <c r="I63" s="297"/>
      <c r="J63" s="297"/>
      <c r="K63" s="298"/>
      <c r="L63" s="299"/>
      <c r="M63" s="145"/>
      <c r="N63" s="300"/>
      <c r="O63" s="300"/>
      <c r="P63" s="117"/>
      <c r="Q63" s="117"/>
      <c r="R63" s="117"/>
    </row>
    <row r="64" spans="1:28" s="301" customFormat="1" ht="28.5" customHeight="1" x14ac:dyDescent="0.2">
      <c r="A64" s="374" t="s">
        <v>19</v>
      </c>
      <c r="B64" s="374"/>
      <c r="C64" s="374"/>
      <c r="D64" s="374"/>
      <c r="E64" s="374"/>
      <c r="F64" s="374"/>
      <c r="G64" s="374"/>
      <c r="H64" s="374"/>
      <c r="I64" s="374"/>
      <c r="J64" s="374"/>
      <c r="K64" s="298"/>
      <c r="M64" s="304"/>
      <c r="N64" s="305"/>
      <c r="O64" s="305"/>
      <c r="P64" s="305"/>
      <c r="Q64" s="305"/>
      <c r="R64" s="305"/>
      <c r="S64" s="306"/>
      <c r="T64" s="306"/>
      <c r="AB64" s="117"/>
    </row>
    <row r="65" spans="1:24" s="301" customFormat="1" ht="26.25" customHeight="1" x14ac:dyDescent="0.2">
      <c r="A65" s="314" t="s">
        <v>124</v>
      </c>
      <c r="B65" s="314"/>
      <c r="C65" s="314"/>
      <c r="D65" s="314"/>
      <c r="E65" s="314"/>
      <c r="F65" s="314"/>
      <c r="G65" s="314"/>
      <c r="H65" s="314"/>
      <c r="I65" s="314"/>
      <c r="J65" s="314"/>
      <c r="K65" s="307"/>
      <c r="L65" s="308"/>
      <c r="M65" s="117"/>
      <c r="N65" s="117"/>
      <c r="O65" s="117"/>
      <c r="P65" s="117"/>
      <c r="Q65" s="117"/>
      <c r="R65" s="117"/>
    </row>
    <row r="66" spans="1:24" s="301" customFormat="1" ht="18" customHeight="1" x14ac:dyDescent="0.2">
      <c r="A66" s="309" t="s">
        <v>47</v>
      </c>
      <c r="B66" s="310"/>
      <c r="C66" s="310"/>
      <c r="D66" s="310"/>
      <c r="E66" s="310"/>
      <c r="F66" s="310"/>
      <c r="G66" s="310"/>
      <c r="H66" s="310"/>
      <c r="I66" s="310"/>
      <c r="J66" s="310"/>
      <c r="K66" s="311"/>
      <c r="L66" s="209"/>
      <c r="M66" s="315"/>
      <c r="N66" s="315"/>
      <c r="O66" s="315"/>
      <c r="P66" s="315"/>
      <c r="Q66" s="315"/>
      <c r="R66" s="315"/>
      <c r="S66" s="315"/>
      <c r="T66" s="315"/>
      <c r="U66" s="315"/>
      <c r="V66" s="315"/>
      <c r="W66" s="315"/>
      <c r="X66" s="315"/>
    </row>
    <row r="67" spans="1:24" s="301" customFormat="1" ht="25.5" customHeight="1" x14ac:dyDescent="0.2">
      <c r="A67" s="374" t="s">
        <v>118</v>
      </c>
      <c r="B67" s="375"/>
      <c r="C67" s="375"/>
      <c r="D67" s="375"/>
      <c r="E67" s="375"/>
      <c r="F67" s="375"/>
      <c r="G67" s="375"/>
      <c r="H67" s="375"/>
      <c r="I67" s="375"/>
      <c r="J67" s="375"/>
      <c r="K67" s="311"/>
      <c r="L67" s="209"/>
      <c r="M67" s="315"/>
      <c r="N67" s="315"/>
      <c r="O67" s="315"/>
      <c r="P67" s="315"/>
      <c r="Q67" s="315"/>
      <c r="R67" s="315"/>
      <c r="S67" s="315"/>
      <c r="T67" s="315"/>
      <c r="U67" s="315"/>
      <c r="V67" s="315"/>
      <c r="W67" s="315"/>
      <c r="X67" s="315"/>
    </row>
    <row r="68" spans="1:24" s="301" customFormat="1" ht="15.75" customHeight="1" x14ac:dyDescent="0.2">
      <c r="A68" s="312" t="s">
        <v>75</v>
      </c>
      <c r="B68" s="310"/>
      <c r="C68" s="310"/>
      <c r="D68" s="310"/>
      <c r="E68" s="310"/>
      <c r="F68" s="310"/>
      <c r="G68" s="310"/>
      <c r="H68" s="310"/>
      <c r="I68" s="310"/>
      <c r="J68" s="310"/>
      <c r="K68" s="311"/>
      <c r="L68" s="209"/>
      <c r="M68" s="373"/>
      <c r="N68" s="373"/>
      <c r="O68" s="373"/>
      <c r="P68" s="373"/>
      <c r="Q68" s="373"/>
      <c r="R68" s="373"/>
      <c r="S68" s="373"/>
      <c r="T68" s="373"/>
      <c r="U68" s="373"/>
      <c r="V68" s="373"/>
      <c r="W68" s="373"/>
      <c r="X68" s="373"/>
    </row>
    <row r="69" spans="1:24" ht="12.75" x14ac:dyDescent="0.2">
      <c r="B69" s="96"/>
      <c r="C69" s="96"/>
      <c r="D69" s="96"/>
      <c r="E69" s="96"/>
      <c r="F69" s="96"/>
      <c r="G69" s="96"/>
      <c r="H69" s="96"/>
      <c r="I69" s="96"/>
      <c r="J69" s="96"/>
      <c r="K69" s="226"/>
      <c r="L69" s="209"/>
      <c r="M69" s="373"/>
      <c r="N69" s="373"/>
      <c r="O69" s="373"/>
      <c r="P69" s="373"/>
      <c r="Q69" s="373"/>
      <c r="R69" s="373"/>
      <c r="S69" s="373"/>
      <c r="T69" s="373"/>
      <c r="U69" s="373"/>
      <c r="V69" s="373"/>
      <c r="W69" s="373"/>
      <c r="X69" s="373"/>
    </row>
    <row r="70" spans="1:24" ht="15" x14ac:dyDescent="0.2">
      <c r="A70" s="148" t="s">
        <v>134</v>
      </c>
      <c r="B70" s="97"/>
      <c r="C70" s="97"/>
      <c r="D70" s="97"/>
      <c r="E70" s="97"/>
      <c r="F70" s="97"/>
      <c r="G70" s="97"/>
      <c r="H70" s="97"/>
      <c r="I70" s="97"/>
      <c r="J70" s="97"/>
      <c r="K70" s="227"/>
      <c r="L70" s="204"/>
      <c r="M70" s="289"/>
    </row>
    <row r="71" spans="1:24" ht="24" customHeight="1" x14ac:dyDescent="0.2">
      <c r="A71" s="373" t="s">
        <v>129</v>
      </c>
      <c r="B71" s="373"/>
      <c r="C71" s="373"/>
      <c r="D71" s="373"/>
      <c r="E71" s="373"/>
      <c r="F71" s="373"/>
      <c r="G71" s="373"/>
      <c r="H71" s="373"/>
      <c r="I71" s="373"/>
      <c r="J71" s="373"/>
      <c r="K71" s="227"/>
      <c r="L71" s="204"/>
      <c r="M71" s="289" t="s">
        <v>126</v>
      </c>
    </row>
    <row r="72" spans="1:24" ht="12.75" x14ac:dyDescent="0.2">
      <c r="A72" s="97"/>
      <c r="B72" s="97"/>
      <c r="C72" s="97"/>
      <c r="D72" s="97"/>
      <c r="E72" s="97"/>
      <c r="F72" s="97"/>
      <c r="G72" s="97"/>
      <c r="H72" s="97"/>
      <c r="I72" s="97"/>
      <c r="J72" s="97"/>
      <c r="K72" s="227"/>
      <c r="L72" s="204"/>
      <c r="M72" s="142"/>
    </row>
    <row r="73" spans="1:24" s="153" customFormat="1" x14ac:dyDescent="0.2">
      <c r="A73" s="364" t="s">
        <v>135</v>
      </c>
      <c r="B73" s="365"/>
      <c r="C73" s="365"/>
      <c r="D73" s="365"/>
      <c r="E73" s="365"/>
      <c r="F73" s="365"/>
      <c r="G73" s="365"/>
      <c r="H73" s="365"/>
      <c r="I73" s="365"/>
      <c r="J73" s="366"/>
      <c r="K73" s="150"/>
      <c r="L73" s="149"/>
      <c r="M73" s="151"/>
      <c r="N73" s="152"/>
    </row>
    <row r="74" spans="1:24" s="153" customFormat="1" x14ac:dyDescent="0.2">
      <c r="A74" s="281"/>
      <c r="B74" s="149"/>
      <c r="C74" s="149"/>
      <c r="D74" s="149"/>
      <c r="E74" s="149"/>
      <c r="F74" s="149"/>
      <c r="G74" s="149"/>
      <c r="H74" s="149"/>
      <c r="I74" s="149"/>
      <c r="J74" s="154"/>
      <c r="K74" s="150"/>
      <c r="L74" s="149"/>
      <c r="M74" s="151"/>
    </row>
    <row r="75" spans="1:24" s="153" customFormat="1" x14ac:dyDescent="0.2">
      <c r="A75" s="282" t="s">
        <v>106</v>
      </c>
      <c r="B75" s="277"/>
      <c r="C75" s="277"/>
      <c r="D75" s="277"/>
      <c r="E75" s="277"/>
      <c r="F75" s="277"/>
      <c r="G75" s="149"/>
      <c r="H75" s="149"/>
      <c r="I75" s="149"/>
      <c r="J75" s="154"/>
      <c r="K75" s="150"/>
      <c r="L75" s="149"/>
      <c r="M75" s="263" t="s">
        <v>101</v>
      </c>
      <c r="N75" s="152"/>
    </row>
    <row r="76" spans="1:24" s="153" customFormat="1" x14ac:dyDescent="0.2">
      <c r="A76" s="276" t="s">
        <v>103</v>
      </c>
      <c r="B76" s="149"/>
      <c r="C76" s="149"/>
      <c r="D76" s="149"/>
      <c r="E76" s="149"/>
      <c r="F76" s="149"/>
      <c r="G76" s="149"/>
      <c r="H76" s="149"/>
      <c r="I76" s="149"/>
      <c r="J76" s="154"/>
      <c r="K76" s="150"/>
      <c r="L76" s="149"/>
      <c r="M76" s="108" t="s">
        <v>76</v>
      </c>
      <c r="N76" s="152"/>
    </row>
    <row r="77" spans="1:24" s="153" customFormat="1" x14ac:dyDescent="0.2">
      <c r="A77" s="155"/>
      <c r="B77" s="149"/>
      <c r="C77" s="149"/>
      <c r="D77" s="149"/>
      <c r="E77" s="149"/>
      <c r="F77" s="149"/>
      <c r="G77" s="149"/>
      <c r="H77" s="149"/>
      <c r="I77" s="149"/>
      <c r="J77" s="154"/>
      <c r="K77" s="150"/>
      <c r="L77" s="149"/>
      <c r="M77" s="151"/>
      <c r="N77" s="152"/>
    </row>
    <row r="78" spans="1:24" s="153" customFormat="1" x14ac:dyDescent="0.2">
      <c r="A78" s="155"/>
      <c r="B78" s="149"/>
      <c r="C78" s="149"/>
      <c r="D78" s="149"/>
      <c r="E78" s="149"/>
      <c r="F78" s="149"/>
      <c r="G78" s="149"/>
      <c r="H78" s="149"/>
      <c r="I78" s="149"/>
      <c r="J78" s="154"/>
      <c r="K78" s="150"/>
      <c r="L78" s="149"/>
    </row>
    <row r="79" spans="1:24" s="153" customFormat="1" x14ac:dyDescent="0.2">
      <c r="A79" s="155"/>
      <c r="B79" s="149"/>
      <c r="C79" s="149"/>
      <c r="D79" s="149"/>
      <c r="E79" s="149"/>
      <c r="F79" s="149"/>
      <c r="G79" s="149"/>
      <c r="H79" s="149"/>
      <c r="I79" s="149"/>
      <c r="J79" s="154"/>
      <c r="K79" s="150"/>
      <c r="L79" s="149"/>
      <c r="M79" s="151"/>
      <c r="N79" s="243"/>
    </row>
    <row r="80" spans="1:24" s="153" customFormat="1" x14ac:dyDescent="0.2">
      <c r="A80" s="156"/>
      <c r="B80" s="157"/>
      <c r="C80" s="157"/>
      <c r="D80" s="157"/>
      <c r="E80" s="157"/>
      <c r="F80" s="157"/>
      <c r="G80" s="158"/>
      <c r="H80" s="367"/>
      <c r="I80" s="367"/>
      <c r="J80" s="159"/>
      <c r="K80" s="150"/>
      <c r="L80" s="149"/>
      <c r="M80" s="373"/>
      <c r="N80" s="373"/>
      <c r="O80" s="373"/>
      <c r="P80" s="373"/>
      <c r="Q80" s="373"/>
      <c r="R80" s="373"/>
      <c r="S80" s="373"/>
      <c r="T80" s="373"/>
      <c r="U80" s="373"/>
      <c r="V80" s="373"/>
    </row>
    <row r="81" spans="1:24" s="153" customFormat="1" x14ac:dyDescent="0.2">
      <c r="A81" s="287"/>
      <c r="B81" s="149"/>
      <c r="C81" s="149"/>
      <c r="D81" s="149"/>
      <c r="E81" s="149"/>
      <c r="F81" s="149"/>
      <c r="G81" s="288"/>
      <c r="H81" s="205"/>
      <c r="I81" s="205"/>
      <c r="J81" s="205"/>
      <c r="K81" s="150"/>
      <c r="L81" s="149"/>
      <c r="M81" s="373"/>
      <c r="N81" s="373"/>
      <c r="O81" s="373"/>
      <c r="P81" s="373"/>
      <c r="Q81" s="373"/>
      <c r="R81" s="373"/>
      <c r="S81" s="373"/>
      <c r="T81" s="373"/>
      <c r="U81" s="373"/>
      <c r="V81" s="373"/>
    </row>
    <row r="82" spans="1:24" s="153" customFormat="1" x14ac:dyDescent="0.2">
      <c r="A82" s="160"/>
      <c r="F82" s="368"/>
      <c r="G82" s="368"/>
      <c r="H82" s="369"/>
      <c r="I82" s="369"/>
      <c r="K82" s="150"/>
      <c r="L82" s="149"/>
      <c r="M82" s="373"/>
      <c r="N82" s="373"/>
      <c r="O82" s="373"/>
      <c r="P82" s="373"/>
      <c r="Q82" s="373"/>
      <c r="R82" s="373"/>
      <c r="S82" s="373"/>
      <c r="T82" s="373"/>
      <c r="U82" s="373"/>
      <c r="V82" s="373"/>
    </row>
    <row r="83" spans="1:24" s="152" customFormat="1" ht="26.25" customHeight="1" x14ac:dyDescent="0.2">
      <c r="A83" s="161" t="s">
        <v>136</v>
      </c>
      <c r="B83" s="162"/>
      <c r="C83" s="162"/>
      <c r="D83" s="163"/>
      <c r="E83" s="163"/>
      <c r="F83" s="360" t="s">
        <v>82</v>
      </c>
      <c r="G83" s="360"/>
      <c r="H83" s="316" t="s">
        <v>21</v>
      </c>
      <c r="I83" s="316"/>
      <c r="J83" s="185" t="s">
        <v>80</v>
      </c>
      <c r="K83" s="165"/>
      <c r="L83" s="228"/>
      <c r="M83" s="291" t="s">
        <v>127</v>
      </c>
      <c r="N83" s="153"/>
      <c r="O83" s="153"/>
      <c r="P83" s="153"/>
      <c r="Q83" s="153"/>
      <c r="R83" s="153"/>
      <c r="W83" s="293"/>
    </row>
    <row r="84" spans="1:24" s="153" customFormat="1" x14ac:dyDescent="0.2">
      <c r="A84" s="61" t="s">
        <v>105</v>
      </c>
      <c r="B84" s="167"/>
      <c r="C84" s="167"/>
      <c r="D84" s="168"/>
      <c r="E84" s="168"/>
      <c r="F84" s="361" t="s">
        <v>24</v>
      </c>
      <c r="G84" s="361"/>
      <c r="H84" s="361" t="s">
        <v>24</v>
      </c>
      <c r="I84" s="361"/>
      <c r="J84" s="238" t="s">
        <v>24</v>
      </c>
      <c r="K84" s="150"/>
      <c r="L84" s="149"/>
      <c r="N84" s="244"/>
      <c r="O84" s="245"/>
      <c r="P84" s="245"/>
      <c r="Q84" s="246"/>
    </row>
    <row r="85" spans="1:24" s="153" customFormat="1" ht="12.75" customHeight="1" x14ac:dyDescent="0.2">
      <c r="A85" s="318"/>
      <c r="B85" s="319"/>
      <c r="C85" s="319"/>
      <c r="D85" s="319"/>
      <c r="E85" s="320"/>
      <c r="F85" s="359"/>
      <c r="G85" s="359"/>
      <c r="H85" s="359"/>
      <c r="I85" s="359"/>
      <c r="J85" s="259" t="str">
        <f>+IF(F85&lt;&gt;"",(F85-H85),"")</f>
        <v/>
      </c>
      <c r="K85" s="150"/>
      <c r="L85" s="149"/>
      <c r="M85" s="373"/>
      <c r="N85" s="373"/>
      <c r="O85" s="373"/>
      <c r="P85" s="373"/>
      <c r="Q85" s="373"/>
      <c r="R85" s="373"/>
      <c r="S85" s="373"/>
      <c r="T85" s="373"/>
      <c r="U85" s="373"/>
      <c r="V85" s="373"/>
      <c r="W85" s="151"/>
      <c r="X85" s="151"/>
    </row>
    <row r="86" spans="1:24" s="153" customFormat="1" ht="12.75" customHeight="1" x14ac:dyDescent="0.2">
      <c r="A86" s="318"/>
      <c r="B86" s="319"/>
      <c r="C86" s="319"/>
      <c r="D86" s="319"/>
      <c r="E86" s="320"/>
      <c r="F86" s="359"/>
      <c r="G86" s="359"/>
      <c r="H86" s="359"/>
      <c r="I86" s="359"/>
      <c r="J86" s="259" t="str">
        <f t="shared" ref="J86:J89" si="5">+IF(F86&lt;&gt;"",(F86-H86),"")</f>
        <v/>
      </c>
      <c r="K86" s="150"/>
      <c r="L86" s="149"/>
      <c r="M86" s="373"/>
      <c r="N86" s="373"/>
      <c r="O86" s="373"/>
      <c r="P86" s="373"/>
      <c r="Q86" s="373"/>
      <c r="R86" s="373"/>
      <c r="S86" s="373"/>
      <c r="T86" s="373"/>
      <c r="U86" s="373"/>
      <c r="V86" s="373"/>
      <c r="W86" s="151"/>
      <c r="X86" s="151"/>
    </row>
    <row r="87" spans="1:24" s="153" customFormat="1" x14ac:dyDescent="0.2">
      <c r="A87" s="321"/>
      <c r="B87" s="319"/>
      <c r="C87" s="319"/>
      <c r="D87" s="319"/>
      <c r="E87" s="320"/>
      <c r="F87" s="359"/>
      <c r="G87" s="359"/>
      <c r="H87" s="359"/>
      <c r="I87" s="359"/>
      <c r="J87" s="259"/>
      <c r="K87" s="150"/>
      <c r="L87" s="149"/>
      <c r="N87" s="151"/>
      <c r="O87" s="151"/>
      <c r="P87" s="151"/>
      <c r="Q87" s="151"/>
      <c r="R87" s="151"/>
      <c r="S87" s="151"/>
      <c r="T87" s="151"/>
      <c r="U87" s="151"/>
      <c r="V87" s="151"/>
      <c r="W87" s="151"/>
      <c r="X87" s="151"/>
    </row>
    <row r="88" spans="1:24" s="153" customFormat="1" x14ac:dyDescent="0.2">
      <c r="A88" s="318"/>
      <c r="B88" s="319"/>
      <c r="C88" s="319"/>
      <c r="D88" s="319"/>
      <c r="E88" s="320"/>
      <c r="F88" s="359"/>
      <c r="G88" s="359"/>
      <c r="H88" s="359"/>
      <c r="I88" s="359"/>
      <c r="J88" s="259" t="str">
        <f t="shared" si="5"/>
        <v/>
      </c>
      <c r="K88" s="150"/>
      <c r="L88" s="149"/>
      <c r="M88" s="247" t="s">
        <v>95</v>
      </c>
      <c r="N88" s="151"/>
      <c r="O88" s="151"/>
      <c r="P88" s="151"/>
      <c r="Q88" s="151"/>
      <c r="R88" s="151"/>
      <c r="S88" s="151"/>
      <c r="T88" s="151"/>
      <c r="U88" s="151"/>
      <c r="V88" s="151"/>
      <c r="W88" s="151"/>
      <c r="X88" s="151"/>
    </row>
    <row r="89" spans="1:24" s="153" customFormat="1" x14ac:dyDescent="0.2">
      <c r="A89" s="321"/>
      <c r="B89" s="319"/>
      <c r="C89" s="319"/>
      <c r="D89" s="319"/>
      <c r="E89" s="320"/>
      <c r="F89" s="359"/>
      <c r="G89" s="359"/>
      <c r="H89" s="359"/>
      <c r="I89" s="359"/>
      <c r="J89" s="259" t="str">
        <f t="shared" si="5"/>
        <v/>
      </c>
      <c r="K89" s="150"/>
      <c r="L89" s="149"/>
      <c r="M89" s="151"/>
      <c r="N89" s="151"/>
      <c r="O89" s="151"/>
      <c r="P89" s="151"/>
      <c r="Q89" s="151"/>
      <c r="R89" s="151"/>
      <c r="S89" s="151"/>
      <c r="T89" s="151"/>
      <c r="U89" s="151"/>
      <c r="V89" s="151"/>
      <c r="W89" s="151"/>
      <c r="X89" s="151"/>
    </row>
    <row r="90" spans="1:24" s="153" customFormat="1" ht="12.75" thickBot="1" x14ac:dyDescent="0.25">
      <c r="A90" s="173" t="s">
        <v>81</v>
      </c>
      <c r="B90" s="174"/>
      <c r="C90" s="174"/>
      <c r="D90" s="175"/>
      <c r="E90" s="175"/>
      <c r="F90" s="363">
        <f>ROUND(SUM(F85:G89),0)</f>
        <v>0</v>
      </c>
      <c r="G90" s="363"/>
      <c r="H90" s="363">
        <f>ROUND(SUM(H85:I89),0)</f>
        <v>0</v>
      </c>
      <c r="I90" s="363"/>
      <c r="J90" s="258">
        <f>+F90-H90</f>
        <v>0</v>
      </c>
      <c r="K90" s="150"/>
      <c r="L90" s="149"/>
      <c r="M90" s="151"/>
      <c r="N90" s="151"/>
      <c r="O90" s="151"/>
      <c r="P90" s="151"/>
      <c r="Q90" s="151"/>
      <c r="R90" s="151"/>
      <c r="S90" s="151"/>
      <c r="T90" s="151"/>
      <c r="U90" s="151"/>
      <c r="V90" s="151"/>
      <c r="W90" s="151"/>
      <c r="X90" s="151"/>
    </row>
    <row r="91" spans="1:24" s="153" customFormat="1" x14ac:dyDescent="0.2">
      <c r="A91" s="160" t="s">
        <v>84</v>
      </c>
      <c r="B91" s="171"/>
      <c r="C91" s="171"/>
      <c r="D91" s="176"/>
      <c r="E91" s="176"/>
      <c r="F91" s="176"/>
      <c r="G91" s="171"/>
      <c r="H91" s="176"/>
      <c r="I91" s="171"/>
      <c r="J91" s="172"/>
      <c r="K91" s="150"/>
      <c r="L91" s="149"/>
      <c r="M91" s="151"/>
    </row>
    <row r="92" spans="1:24" s="153" customFormat="1" x14ac:dyDescent="0.2">
      <c r="A92" s="160"/>
      <c r="B92" s="171"/>
      <c r="C92" s="171"/>
      <c r="D92" s="176"/>
      <c r="E92" s="176"/>
      <c r="F92" s="176"/>
      <c r="G92" s="171"/>
      <c r="H92" s="176"/>
      <c r="I92" s="171"/>
      <c r="J92" s="172"/>
      <c r="K92" s="150"/>
      <c r="L92" s="149"/>
      <c r="M92" s="151"/>
    </row>
    <row r="93" spans="1:24" s="153" customFormat="1" x14ac:dyDescent="0.2">
      <c r="B93" s="171"/>
      <c r="C93" s="171"/>
      <c r="D93" s="176"/>
      <c r="E93" s="176"/>
      <c r="F93" s="176"/>
      <c r="G93" s="171"/>
      <c r="H93" s="176"/>
      <c r="I93" s="171"/>
      <c r="J93" s="172"/>
      <c r="K93" s="150"/>
      <c r="L93" s="149"/>
      <c r="M93" s="253" t="s">
        <v>49</v>
      </c>
    </row>
    <row r="94" spans="1:24" s="153" customFormat="1" x14ac:dyDescent="0.2">
      <c r="A94" s="160"/>
      <c r="B94" s="171"/>
      <c r="C94" s="171"/>
      <c r="D94" s="176"/>
      <c r="E94" s="176"/>
      <c r="F94" s="176"/>
      <c r="G94" s="171"/>
      <c r="H94" s="176"/>
      <c r="I94" s="171"/>
      <c r="J94" s="172"/>
      <c r="K94" s="150"/>
      <c r="L94" s="149"/>
      <c r="M94" s="253" t="s">
        <v>122</v>
      </c>
    </row>
    <row r="95" spans="1:24" s="153" customFormat="1" x14ac:dyDescent="0.2">
      <c r="A95" s="177"/>
      <c r="B95" s="171"/>
      <c r="C95" s="171"/>
      <c r="D95" s="176"/>
      <c r="E95" s="176"/>
      <c r="F95" s="176"/>
      <c r="G95" s="171"/>
      <c r="H95" s="176"/>
      <c r="I95" s="171"/>
      <c r="J95" s="172"/>
      <c r="K95" s="150"/>
      <c r="L95" s="149"/>
      <c r="M95" s="151"/>
      <c r="N95" s="171"/>
    </row>
    <row r="96" spans="1:24" s="152" customFormat="1" ht="26.25" customHeight="1" x14ac:dyDescent="0.2">
      <c r="A96" s="161" t="s">
        <v>137</v>
      </c>
      <c r="B96" s="178"/>
      <c r="C96" s="178" t="s">
        <v>83</v>
      </c>
      <c r="D96" s="240" t="s">
        <v>93</v>
      </c>
      <c r="E96" s="240" t="s">
        <v>94</v>
      </c>
      <c r="F96" s="360" t="s">
        <v>82</v>
      </c>
      <c r="G96" s="360"/>
      <c r="H96" s="316" t="s">
        <v>21</v>
      </c>
      <c r="I96" s="316"/>
      <c r="J96" s="185" t="s">
        <v>80</v>
      </c>
      <c r="K96" s="165"/>
      <c r="L96" s="228"/>
      <c r="M96" s="153"/>
      <c r="N96" s="153"/>
      <c r="O96" s="153"/>
      <c r="P96" s="153"/>
      <c r="Q96" s="153"/>
      <c r="R96" s="153"/>
    </row>
    <row r="97" spans="1:24" s="153" customFormat="1" x14ac:dyDescent="0.2">
      <c r="A97" s="294" t="s">
        <v>99</v>
      </c>
      <c r="B97" s="180"/>
      <c r="C97" s="180"/>
      <c r="D97" s="361" t="s">
        <v>24</v>
      </c>
      <c r="E97" s="361"/>
      <c r="F97" s="361" t="s">
        <v>24</v>
      </c>
      <c r="G97" s="361"/>
      <c r="H97" s="361" t="s">
        <v>24</v>
      </c>
      <c r="I97" s="361"/>
      <c r="J97" s="238" t="s">
        <v>24</v>
      </c>
      <c r="K97" s="181"/>
      <c r="L97" s="160"/>
      <c r="M97" s="242"/>
      <c r="N97" s="160"/>
    </row>
    <row r="98" spans="1:24" s="153" customFormat="1" x14ac:dyDescent="0.2">
      <c r="A98" s="321"/>
      <c r="B98" s="319"/>
      <c r="C98" s="320"/>
      <c r="D98" s="169"/>
      <c r="E98" s="170"/>
      <c r="F98" s="322" t="str">
        <f>+IF(D98&lt;&gt;"",ROUND((D98-E98),0),"")</f>
        <v/>
      </c>
      <c r="G98" s="323"/>
      <c r="H98" s="356"/>
      <c r="I98" s="357"/>
      <c r="J98" s="250" t="str">
        <f>+IF(F98&lt;&gt;"",(F98-H98),"")</f>
        <v/>
      </c>
      <c r="K98" s="182"/>
      <c r="L98" s="229"/>
      <c r="M98" s="254" t="s">
        <v>100</v>
      </c>
    </row>
    <row r="99" spans="1:24" s="153" customFormat="1" x14ac:dyDescent="0.2">
      <c r="A99" s="201"/>
      <c r="B99" s="202"/>
      <c r="C99" s="203"/>
      <c r="D99" s="169"/>
      <c r="E99" s="170"/>
      <c r="F99" s="322" t="str">
        <f>+IF(D99&lt;&gt;"",ROUND((D99-E99),0),"")</f>
        <v/>
      </c>
      <c r="G99" s="323"/>
      <c r="H99" s="260"/>
      <c r="I99" s="261"/>
      <c r="J99" s="250" t="str">
        <f>+IF(F99&lt;&gt;"",(F99-H99),"")</f>
        <v/>
      </c>
      <c r="K99" s="182"/>
      <c r="L99" s="229"/>
    </row>
    <row r="100" spans="1:24" s="153" customFormat="1" ht="12.75" customHeight="1" x14ac:dyDescent="0.2">
      <c r="A100" s="321"/>
      <c r="B100" s="319"/>
      <c r="C100" s="320"/>
      <c r="D100" s="169"/>
      <c r="E100" s="170"/>
      <c r="F100" s="322" t="str">
        <f>+IF(D100&lt;&gt;"",ROUND((D100-E100),0),"")</f>
        <v/>
      </c>
      <c r="G100" s="323"/>
      <c r="H100" s="358"/>
      <c r="I100" s="358"/>
      <c r="J100" s="250" t="str">
        <f t="shared" ref="J100" si="6">+IF(F100&lt;&gt;"",(F100-H100),"")</f>
        <v/>
      </c>
      <c r="K100" s="183"/>
      <c r="L100" s="230"/>
      <c r="M100" s="235"/>
    </row>
    <row r="101" spans="1:24" s="153" customFormat="1" ht="12.75" thickBot="1" x14ac:dyDescent="0.25">
      <c r="A101" s="173" t="s">
        <v>81</v>
      </c>
      <c r="B101" s="174"/>
      <c r="C101" s="174"/>
      <c r="D101" s="175"/>
      <c r="E101" s="175"/>
      <c r="F101" s="362">
        <f>ROUND(SUM(F98:G100),0)</f>
        <v>0</v>
      </c>
      <c r="G101" s="362"/>
      <c r="H101" s="362">
        <f>ROUND(SUM(H98:I100),0)</f>
        <v>0</v>
      </c>
      <c r="I101" s="362"/>
      <c r="J101" s="251">
        <f>+F101-H101</f>
        <v>0</v>
      </c>
      <c r="K101" s="183"/>
      <c r="L101" s="230"/>
      <c r="M101" s="166"/>
      <c r="N101" s="152"/>
      <c r="S101" s="152"/>
      <c r="T101" s="152"/>
      <c r="U101" s="152"/>
      <c r="V101" s="152"/>
      <c r="W101" s="152"/>
    </row>
    <row r="102" spans="1:24" s="153" customFormat="1" x14ac:dyDescent="0.2">
      <c r="A102" s="160" t="s">
        <v>85</v>
      </c>
      <c r="B102" s="171"/>
      <c r="C102" s="171"/>
      <c r="D102" s="176"/>
      <c r="E102" s="176"/>
      <c r="F102" s="176"/>
      <c r="G102" s="171"/>
      <c r="H102" s="176"/>
      <c r="I102" s="171"/>
      <c r="J102" s="176"/>
      <c r="K102" s="181"/>
      <c r="L102" s="160"/>
      <c r="M102" s="166"/>
    </row>
    <row r="103" spans="1:24" s="153" customFormat="1" x14ac:dyDescent="0.2">
      <c r="A103" s="160"/>
      <c r="B103" s="171"/>
      <c r="C103" s="171"/>
      <c r="D103" s="176"/>
      <c r="E103" s="176"/>
      <c r="F103" s="176"/>
      <c r="G103" s="171"/>
      <c r="H103" s="176"/>
      <c r="I103" s="171"/>
      <c r="J103" s="176"/>
      <c r="K103" s="181"/>
      <c r="L103" s="160"/>
      <c r="M103" s="253" t="s">
        <v>49</v>
      </c>
    </row>
    <row r="104" spans="1:24" s="153" customFormat="1" x14ac:dyDescent="0.2">
      <c r="A104" s="160"/>
      <c r="B104" s="171"/>
      <c r="C104" s="171"/>
      <c r="D104" s="176"/>
      <c r="E104" s="176"/>
      <c r="F104" s="176"/>
      <c r="G104" s="171"/>
      <c r="H104" s="176"/>
      <c r="I104" s="171"/>
      <c r="J104" s="176"/>
      <c r="K104" s="181"/>
      <c r="L104" s="160"/>
      <c r="M104" s="253" t="s">
        <v>122</v>
      </c>
    </row>
    <row r="105" spans="1:24" s="153" customFormat="1" x14ac:dyDescent="0.2">
      <c r="A105" s="164"/>
      <c r="B105" s="171"/>
      <c r="C105" s="171"/>
      <c r="D105" s="176"/>
      <c r="E105" s="176"/>
      <c r="F105" s="176"/>
      <c r="G105" s="171"/>
      <c r="H105" s="176"/>
      <c r="I105" s="171"/>
      <c r="J105" s="176"/>
      <c r="K105" s="181"/>
      <c r="L105" s="160"/>
      <c r="M105" s="166"/>
    </row>
    <row r="106" spans="1:24" s="152" customFormat="1" ht="24" customHeight="1" x14ac:dyDescent="0.2">
      <c r="A106" s="161" t="s">
        <v>138</v>
      </c>
      <c r="B106" s="162"/>
      <c r="C106" s="162"/>
      <c r="D106" s="184"/>
      <c r="E106" s="184"/>
      <c r="F106" s="360" t="s">
        <v>82</v>
      </c>
      <c r="G106" s="360"/>
      <c r="H106" s="316" t="s">
        <v>21</v>
      </c>
      <c r="I106" s="316"/>
      <c r="J106" s="185" t="s">
        <v>80</v>
      </c>
      <c r="K106" s="181"/>
      <c r="L106" s="160"/>
      <c r="M106" s="151"/>
      <c r="N106" s="151"/>
      <c r="O106" s="151"/>
      <c r="P106" s="151"/>
      <c r="Q106" s="151"/>
      <c r="R106" s="151"/>
      <c r="S106" s="151"/>
      <c r="T106" s="151"/>
      <c r="U106" s="151"/>
      <c r="V106" s="151"/>
      <c r="W106" s="151"/>
      <c r="X106" s="151"/>
    </row>
    <row r="107" spans="1:24" s="152" customFormat="1" x14ac:dyDescent="0.2">
      <c r="A107" s="294" t="s">
        <v>99</v>
      </c>
      <c r="B107" s="186"/>
      <c r="C107" s="186"/>
      <c r="D107" s="187"/>
      <c r="E107" s="187"/>
      <c r="F107" s="361" t="s">
        <v>24</v>
      </c>
      <c r="G107" s="361"/>
      <c r="H107" s="361" t="s">
        <v>24</v>
      </c>
      <c r="I107" s="361"/>
      <c r="J107" s="239" t="s">
        <v>24</v>
      </c>
      <c r="K107" s="181"/>
      <c r="L107" s="160"/>
      <c r="M107" s="151"/>
      <c r="N107" s="151"/>
      <c r="O107" s="151"/>
      <c r="P107" s="151"/>
      <c r="Q107" s="151"/>
      <c r="R107" s="151"/>
      <c r="S107" s="151"/>
      <c r="T107" s="151"/>
      <c r="U107" s="151"/>
      <c r="V107" s="151"/>
      <c r="W107" s="151"/>
      <c r="X107" s="151"/>
    </row>
    <row r="108" spans="1:24" s="153" customFormat="1" x14ac:dyDescent="0.2">
      <c r="A108" s="371"/>
      <c r="B108" s="319"/>
      <c r="C108" s="319"/>
      <c r="D108" s="319"/>
      <c r="E108" s="320"/>
      <c r="F108" s="358"/>
      <c r="G108" s="358"/>
      <c r="H108" s="370"/>
      <c r="I108" s="370"/>
      <c r="J108" s="250" t="str">
        <f t="shared" ref="J108:J113" si="7">+IF(F108&lt;&gt;"",(F108-H108),"")</f>
        <v/>
      </c>
      <c r="K108" s="181"/>
      <c r="L108" s="160"/>
      <c r="M108" s="373"/>
      <c r="N108" s="373"/>
      <c r="O108" s="373"/>
      <c r="P108" s="373"/>
      <c r="Q108" s="373"/>
      <c r="R108" s="373"/>
      <c r="S108" s="373"/>
      <c r="T108" s="373"/>
      <c r="U108" s="373"/>
      <c r="V108" s="373"/>
      <c r="W108" s="151"/>
      <c r="X108" s="151"/>
    </row>
    <row r="109" spans="1:24" s="153" customFormat="1" x14ac:dyDescent="0.2">
      <c r="A109" s="318"/>
      <c r="B109" s="319"/>
      <c r="C109" s="319"/>
      <c r="D109" s="319"/>
      <c r="E109" s="320"/>
      <c r="F109" s="358"/>
      <c r="G109" s="358"/>
      <c r="H109" s="358"/>
      <c r="I109" s="358"/>
      <c r="J109" s="250" t="str">
        <f t="shared" si="7"/>
        <v/>
      </c>
      <c r="K109" s="181"/>
      <c r="L109" s="160"/>
      <c r="M109" s="373"/>
      <c r="N109" s="373"/>
      <c r="O109" s="373"/>
      <c r="P109" s="373"/>
      <c r="Q109" s="373"/>
      <c r="R109" s="373"/>
      <c r="S109" s="373"/>
      <c r="T109" s="373"/>
      <c r="U109" s="373"/>
      <c r="V109" s="373"/>
      <c r="W109" s="151"/>
      <c r="X109" s="151"/>
    </row>
    <row r="110" spans="1:24" s="153" customFormat="1" x14ac:dyDescent="0.2">
      <c r="A110" s="321"/>
      <c r="B110" s="319"/>
      <c r="C110" s="319"/>
      <c r="D110" s="319"/>
      <c r="E110" s="320"/>
      <c r="F110" s="358"/>
      <c r="G110" s="358"/>
      <c r="H110" s="358"/>
      <c r="I110" s="358"/>
      <c r="J110" s="250" t="str">
        <f t="shared" si="7"/>
        <v/>
      </c>
      <c r="K110" s="181"/>
      <c r="L110" s="160"/>
      <c r="M110" s="151"/>
      <c r="N110" s="151"/>
      <c r="O110" s="151"/>
      <c r="P110" s="151"/>
      <c r="Q110" s="151"/>
      <c r="R110" s="151"/>
      <c r="S110" s="151"/>
      <c r="T110" s="151"/>
      <c r="U110" s="151"/>
      <c r="V110" s="151"/>
      <c r="W110" s="151"/>
      <c r="X110" s="151"/>
    </row>
    <row r="111" spans="1:24" s="153" customFormat="1" x14ac:dyDescent="0.2">
      <c r="A111" s="321"/>
      <c r="B111" s="319"/>
      <c r="C111" s="319"/>
      <c r="D111" s="319"/>
      <c r="E111" s="320"/>
      <c r="F111" s="358"/>
      <c r="G111" s="358"/>
      <c r="H111" s="358"/>
      <c r="I111" s="358"/>
      <c r="J111" s="250" t="str">
        <f t="shared" si="7"/>
        <v/>
      </c>
      <c r="K111" s="181"/>
      <c r="L111" s="160"/>
      <c r="M111" s="151"/>
      <c r="N111" s="151"/>
      <c r="O111" s="151"/>
      <c r="P111" s="151"/>
      <c r="Q111" s="151"/>
      <c r="R111" s="151"/>
      <c r="S111" s="151"/>
      <c r="T111" s="151"/>
      <c r="U111" s="151"/>
      <c r="V111" s="151"/>
      <c r="W111" s="151"/>
      <c r="X111" s="151"/>
    </row>
    <row r="112" spans="1:24" s="153" customFormat="1" x14ac:dyDescent="0.2">
      <c r="A112" s="371"/>
      <c r="B112" s="319"/>
      <c r="C112" s="319"/>
      <c r="D112" s="319"/>
      <c r="E112" s="320"/>
      <c r="F112" s="358"/>
      <c r="G112" s="358"/>
      <c r="H112" s="358"/>
      <c r="I112" s="358"/>
      <c r="J112" s="250" t="str">
        <f t="shared" si="7"/>
        <v/>
      </c>
      <c r="K112" s="181"/>
      <c r="L112" s="160"/>
      <c r="M112" s="151"/>
      <c r="N112" s="151"/>
      <c r="O112" s="151"/>
      <c r="P112" s="151"/>
      <c r="Q112" s="151"/>
      <c r="R112" s="151"/>
      <c r="S112" s="151"/>
      <c r="T112" s="151"/>
      <c r="U112" s="151"/>
      <c r="V112" s="151"/>
      <c r="W112" s="151"/>
      <c r="X112" s="151"/>
    </row>
    <row r="113" spans="1:24" s="153" customFormat="1" ht="12" customHeight="1" x14ac:dyDescent="0.2">
      <c r="A113" s="321"/>
      <c r="B113" s="319"/>
      <c r="C113" s="319"/>
      <c r="D113" s="319"/>
      <c r="E113" s="320"/>
      <c r="F113" s="358"/>
      <c r="G113" s="358"/>
      <c r="H113" s="358"/>
      <c r="I113" s="358"/>
      <c r="J113" s="250" t="str">
        <f t="shared" si="7"/>
        <v/>
      </c>
      <c r="K113" s="181"/>
      <c r="L113" s="160"/>
      <c r="M113" s="151"/>
      <c r="N113" s="151"/>
      <c r="O113" s="151"/>
      <c r="P113" s="151"/>
      <c r="Q113" s="151"/>
      <c r="R113" s="151"/>
      <c r="S113" s="151"/>
      <c r="T113" s="151"/>
      <c r="U113" s="151"/>
      <c r="V113" s="151"/>
      <c r="W113" s="151"/>
      <c r="X113" s="151"/>
    </row>
    <row r="114" spans="1:24" s="153" customFormat="1" ht="12.75" thickBot="1" x14ac:dyDescent="0.25">
      <c r="A114" s="173" t="s">
        <v>81</v>
      </c>
      <c r="B114" s="174"/>
      <c r="C114" s="174"/>
      <c r="D114" s="175"/>
      <c r="E114" s="175"/>
      <c r="F114" s="378">
        <f>ROUND(SUM(F108:G113),0)</f>
        <v>0</v>
      </c>
      <c r="G114" s="378"/>
      <c r="H114" s="378">
        <f>ROUND(SUM(H108:I113),0)</f>
        <v>0</v>
      </c>
      <c r="I114" s="378"/>
      <c r="J114" s="262">
        <f>+F114-H114</f>
        <v>0</v>
      </c>
      <c r="K114" s="181"/>
      <c r="L114" s="160"/>
      <c r="M114" s="166"/>
      <c r="N114" s="152"/>
      <c r="S114" s="152"/>
      <c r="T114" s="152"/>
      <c r="U114" s="152"/>
      <c r="V114" s="152"/>
      <c r="W114" s="152"/>
    </row>
    <row r="115" spans="1:24" s="153" customFormat="1" x14ac:dyDescent="0.2">
      <c r="A115" s="160" t="s">
        <v>86</v>
      </c>
      <c r="D115" s="191"/>
      <c r="E115" s="191"/>
      <c r="F115" s="191"/>
      <c r="H115" s="191"/>
      <c r="J115" s="191"/>
      <c r="K115" s="150"/>
      <c r="L115" s="160"/>
      <c r="M115" s="166"/>
    </row>
    <row r="116" spans="1:24" s="153" customFormat="1" x14ac:dyDescent="0.2">
      <c r="D116" s="191"/>
      <c r="E116" s="191"/>
      <c r="F116" s="191"/>
      <c r="H116" s="191"/>
      <c r="J116" s="191"/>
      <c r="K116" s="150"/>
      <c r="L116" s="160"/>
    </row>
    <row r="117" spans="1:24" s="153" customFormat="1" x14ac:dyDescent="0.2">
      <c r="D117" s="191"/>
      <c r="E117" s="191"/>
      <c r="F117" s="191"/>
      <c r="H117" s="191"/>
      <c r="J117" s="191"/>
      <c r="K117" s="150"/>
      <c r="L117" s="160"/>
    </row>
    <row r="118" spans="1:24" s="153" customFormat="1" x14ac:dyDescent="0.2">
      <c r="D118" s="191"/>
      <c r="E118" s="191"/>
      <c r="F118" s="191"/>
      <c r="H118" s="191"/>
      <c r="J118" s="191"/>
      <c r="K118" s="150"/>
      <c r="L118" s="160"/>
      <c r="M118" s="166"/>
    </row>
    <row r="119" spans="1:24" s="153" customFormat="1" x14ac:dyDescent="0.2">
      <c r="D119" s="191"/>
      <c r="E119" s="191"/>
      <c r="F119" s="191"/>
      <c r="H119" s="191"/>
      <c r="J119" s="191"/>
      <c r="K119" s="150"/>
      <c r="L119" s="160"/>
      <c r="M119" s="166"/>
    </row>
    <row r="120" spans="1:24" s="152" customFormat="1" ht="29.25" customHeight="1" x14ac:dyDescent="0.2">
      <c r="A120" s="161" t="s">
        <v>139</v>
      </c>
      <c r="B120" s="178"/>
      <c r="C120" s="178"/>
      <c r="D120" s="179"/>
      <c r="E120" s="179"/>
      <c r="F120" s="360" t="s">
        <v>82</v>
      </c>
      <c r="G120" s="360"/>
      <c r="H120" s="316" t="s">
        <v>21</v>
      </c>
      <c r="I120" s="316"/>
      <c r="J120" s="185" t="s">
        <v>80</v>
      </c>
      <c r="K120" s="150"/>
      <c r="L120" s="160"/>
      <c r="M120" s="153"/>
      <c r="N120" s="153"/>
      <c r="O120" s="153"/>
      <c r="P120" s="153"/>
      <c r="Q120" s="153"/>
      <c r="R120" s="153"/>
      <c r="S120" s="153"/>
    </row>
    <row r="121" spans="1:24" s="153" customFormat="1" x14ac:dyDescent="0.2">
      <c r="A121" s="294" t="s">
        <v>99</v>
      </c>
      <c r="B121" s="180"/>
      <c r="C121" s="180"/>
      <c r="D121" s="192"/>
      <c r="E121" s="192"/>
      <c r="F121" s="361" t="s">
        <v>24</v>
      </c>
      <c r="G121" s="361"/>
      <c r="H121" s="361" t="s">
        <v>24</v>
      </c>
      <c r="I121" s="361"/>
      <c r="J121" s="239" t="s">
        <v>24</v>
      </c>
      <c r="K121" s="165"/>
      <c r="L121" s="160"/>
      <c r="M121" s="166"/>
    </row>
    <row r="122" spans="1:24" s="153" customFormat="1" x14ac:dyDescent="0.2">
      <c r="A122" s="188"/>
      <c r="B122" s="189"/>
      <c r="C122" s="189"/>
      <c r="D122" s="189"/>
      <c r="E122" s="190"/>
      <c r="F122" s="356"/>
      <c r="G122" s="357"/>
      <c r="H122" s="356"/>
      <c r="I122" s="357"/>
      <c r="J122" s="250" t="str">
        <f t="shared" ref="J122:J123" si="8">+IF(F122&lt;&gt;"",(F122-H122),"")</f>
        <v/>
      </c>
      <c r="K122" s="150"/>
      <c r="L122" s="160"/>
      <c r="M122" s="249" t="s">
        <v>97</v>
      </c>
    </row>
    <row r="123" spans="1:24" s="153" customFormat="1" x14ac:dyDescent="0.2">
      <c r="A123" s="188"/>
      <c r="B123" s="189"/>
      <c r="C123" s="189"/>
      <c r="D123" s="189"/>
      <c r="E123" s="190"/>
      <c r="F123" s="358"/>
      <c r="G123" s="358"/>
      <c r="H123" s="358"/>
      <c r="I123" s="358"/>
      <c r="J123" s="250" t="str">
        <f t="shared" si="8"/>
        <v/>
      </c>
      <c r="K123" s="150"/>
      <c r="L123" s="160"/>
      <c r="M123" s="166"/>
    </row>
    <row r="124" spans="1:24" s="153" customFormat="1" ht="12.75" thickBot="1" x14ac:dyDescent="0.25">
      <c r="A124" s="173" t="s">
        <v>81</v>
      </c>
      <c r="B124" s="174"/>
      <c r="C124" s="174"/>
      <c r="D124" s="175"/>
      <c r="E124" s="175"/>
      <c r="F124" s="362">
        <f>+ROUND(SUM(F122:G123),0)</f>
        <v>0</v>
      </c>
      <c r="G124" s="362"/>
      <c r="H124" s="362">
        <f t="shared" ref="H124" si="9">+ROUND(SUM(H122:I123),0)</f>
        <v>0</v>
      </c>
      <c r="I124" s="362"/>
      <c r="J124" s="251">
        <f>+F124-H124</f>
        <v>0</v>
      </c>
      <c r="K124" s="150"/>
      <c r="L124" s="160"/>
      <c r="M124" s="166"/>
      <c r="N124" s="152"/>
      <c r="S124" s="152"/>
      <c r="T124" s="152"/>
      <c r="U124" s="152"/>
      <c r="V124" s="152"/>
      <c r="W124" s="152"/>
    </row>
    <row r="125" spans="1:24" s="153" customFormat="1" x14ac:dyDescent="0.2">
      <c r="A125" s="160" t="s">
        <v>87</v>
      </c>
      <c r="B125" s="160"/>
      <c r="C125" s="160"/>
      <c r="D125" s="160"/>
      <c r="E125" s="160"/>
      <c r="F125" s="160"/>
      <c r="G125" s="160"/>
      <c r="H125" s="160"/>
      <c r="I125" s="160"/>
      <c r="J125" s="160"/>
      <c r="K125" s="150"/>
      <c r="L125" s="160"/>
      <c r="M125" s="166"/>
    </row>
    <row r="126" spans="1:24" s="153" customFormat="1" x14ac:dyDescent="0.2">
      <c r="A126" s="160"/>
      <c r="B126" s="160"/>
      <c r="C126" s="160"/>
      <c r="D126" s="160"/>
      <c r="E126" s="160"/>
      <c r="F126" s="160"/>
      <c r="G126" s="160"/>
      <c r="H126" s="160"/>
      <c r="I126" s="160"/>
      <c r="J126" s="160"/>
      <c r="K126" s="150"/>
      <c r="L126" s="160"/>
      <c r="M126" s="132" t="s">
        <v>70</v>
      </c>
      <c r="N126" s="133"/>
      <c r="O126" s="133"/>
      <c r="P126" s="133"/>
      <c r="Q126" s="133"/>
      <c r="R126" s="133"/>
      <c r="S126" s="133"/>
      <c r="T126" s="133"/>
      <c r="U126" s="133"/>
      <c r="V126" s="133"/>
    </row>
    <row r="127" spans="1:24" s="153" customFormat="1" x14ac:dyDescent="0.2">
      <c r="A127" s="160"/>
      <c r="B127" s="160"/>
      <c r="C127" s="160"/>
      <c r="D127" s="160"/>
      <c r="E127" s="160"/>
      <c r="F127" s="160"/>
      <c r="G127" s="160"/>
      <c r="H127" s="160"/>
      <c r="I127" s="160"/>
      <c r="J127" s="160"/>
      <c r="K127" s="150"/>
      <c r="L127" s="160"/>
      <c r="M127" s="166"/>
    </row>
    <row r="128" spans="1:24" s="153" customFormat="1" x14ac:dyDescent="0.2">
      <c r="A128" s="160"/>
      <c r="B128" s="160"/>
      <c r="C128" s="160"/>
      <c r="D128" s="160"/>
      <c r="E128" s="160"/>
      <c r="F128" s="160"/>
      <c r="G128" s="160"/>
      <c r="H128" s="160"/>
      <c r="I128" s="160"/>
      <c r="J128" s="160"/>
      <c r="K128" s="150"/>
      <c r="L128" s="160"/>
      <c r="M128" s="108" t="s">
        <v>64</v>
      </c>
    </row>
    <row r="129" spans="1:14" s="153" customFormat="1" x14ac:dyDescent="0.2">
      <c r="A129" s="193" t="s">
        <v>140</v>
      </c>
      <c r="B129" s="194"/>
      <c r="C129" s="194"/>
      <c r="D129" s="194"/>
      <c r="E129" s="194"/>
      <c r="F129" s="194"/>
      <c r="G129" s="194"/>
      <c r="H129" s="194"/>
      <c r="I129" s="194"/>
      <c r="J129" s="195"/>
      <c r="K129" s="150"/>
      <c r="L129" s="160"/>
      <c r="M129" s="108" t="s">
        <v>73</v>
      </c>
    </row>
    <row r="130" spans="1:14" s="153" customFormat="1" x14ac:dyDescent="0.2">
      <c r="A130" s="196"/>
      <c r="B130" s="160"/>
      <c r="C130" s="160"/>
      <c r="D130" s="160"/>
      <c r="E130" s="160"/>
      <c r="F130" s="160"/>
      <c r="G130" s="160"/>
      <c r="H130" s="160"/>
      <c r="I130" s="160"/>
      <c r="J130" s="197"/>
      <c r="K130" s="150"/>
      <c r="L130" s="160"/>
      <c r="M130" s="108"/>
      <c r="N130" s="108"/>
    </row>
    <row r="131" spans="1:14" s="153" customFormat="1" x14ac:dyDescent="0.2">
      <c r="A131" s="196"/>
      <c r="B131" s="160"/>
      <c r="C131" s="160"/>
      <c r="D131" s="160"/>
      <c r="E131" s="160"/>
      <c r="F131" s="160"/>
      <c r="G131" s="160"/>
      <c r="H131" s="160"/>
      <c r="I131" s="160"/>
      <c r="J131" s="197"/>
      <c r="K131" s="150"/>
      <c r="L131" s="160"/>
      <c r="M131" s="263" t="s">
        <v>101</v>
      </c>
      <c r="N131" s="108"/>
    </row>
    <row r="132" spans="1:14" s="153" customFormat="1" x14ac:dyDescent="0.2">
      <c r="A132" s="282" t="s">
        <v>106</v>
      </c>
      <c r="B132" s="160"/>
      <c r="C132" s="160"/>
      <c r="D132" s="160"/>
      <c r="E132" s="160"/>
      <c r="F132" s="160"/>
      <c r="G132" s="160"/>
      <c r="H132" s="160"/>
      <c r="I132" s="160"/>
      <c r="J132" s="197"/>
      <c r="K132" s="165"/>
      <c r="L132" s="160"/>
      <c r="M132" s="108"/>
      <c r="N132" s="108"/>
    </row>
    <row r="133" spans="1:14" s="153" customFormat="1" x14ac:dyDescent="0.2">
      <c r="A133" s="196"/>
      <c r="B133" s="160"/>
      <c r="C133" s="160"/>
      <c r="D133" s="160"/>
      <c r="E133" s="160"/>
      <c r="F133" s="160"/>
      <c r="G133" s="160"/>
      <c r="H133" s="160"/>
      <c r="I133" s="160"/>
      <c r="J133" s="197"/>
      <c r="K133" s="165"/>
      <c r="L133" s="160"/>
      <c r="M133" s="108" t="s">
        <v>76</v>
      </c>
      <c r="N133" s="108"/>
    </row>
    <row r="134" spans="1:14" s="153" customFormat="1" x14ac:dyDescent="0.2">
      <c r="A134" s="283" t="s">
        <v>108</v>
      </c>
      <c r="B134" s="160"/>
      <c r="C134" s="160"/>
      <c r="D134" s="160"/>
      <c r="E134" s="160"/>
      <c r="F134" s="160"/>
      <c r="G134" s="160"/>
      <c r="H134" s="160"/>
      <c r="I134" s="160"/>
      <c r="J134" s="197"/>
      <c r="K134" s="165"/>
      <c r="L134" s="160"/>
      <c r="N134" s="108"/>
    </row>
    <row r="135" spans="1:14" s="153" customFormat="1" x14ac:dyDescent="0.2">
      <c r="A135" s="282" t="s">
        <v>119</v>
      </c>
      <c r="B135" s="160"/>
      <c r="C135" s="160"/>
      <c r="D135" s="160"/>
      <c r="E135" s="160"/>
      <c r="F135" s="160"/>
      <c r="G135" s="160"/>
      <c r="H135" s="160"/>
      <c r="I135" s="160"/>
      <c r="J135" s="197"/>
      <c r="K135" s="165"/>
      <c r="L135" s="160"/>
      <c r="N135" s="108"/>
    </row>
    <row r="136" spans="1:14" s="153" customFormat="1" x14ac:dyDescent="0.2">
      <c r="A136" s="284" t="s">
        <v>41</v>
      </c>
      <c r="B136" s="160"/>
      <c r="C136" s="160"/>
      <c r="D136" s="160"/>
      <c r="E136" s="160"/>
      <c r="F136" s="160"/>
      <c r="G136" s="160"/>
      <c r="H136" s="160"/>
      <c r="I136" s="160"/>
      <c r="J136" s="197"/>
      <c r="K136" s="165"/>
      <c r="L136" s="160"/>
      <c r="M136" s="108"/>
      <c r="N136" s="108"/>
    </row>
    <row r="137" spans="1:14" s="153" customFormat="1" x14ac:dyDescent="0.2">
      <c r="A137" s="284"/>
      <c r="B137" s="160"/>
      <c r="C137" s="160"/>
      <c r="D137" s="160"/>
      <c r="E137" s="160"/>
      <c r="F137" s="160"/>
      <c r="G137" s="160"/>
      <c r="H137" s="160"/>
      <c r="I137" s="160"/>
      <c r="J137" s="197"/>
      <c r="K137" s="165"/>
      <c r="L137" s="160"/>
      <c r="M137" s="108"/>
      <c r="N137" s="108"/>
    </row>
    <row r="138" spans="1:14" s="153" customFormat="1" x14ac:dyDescent="0.2">
      <c r="A138" s="285" t="s">
        <v>40</v>
      </c>
      <c r="B138" s="160"/>
      <c r="C138" s="160"/>
      <c r="D138" s="160"/>
      <c r="E138" s="160"/>
      <c r="F138" s="160"/>
      <c r="G138" s="160"/>
      <c r="H138" s="160"/>
      <c r="I138" s="160"/>
      <c r="J138" s="197"/>
      <c r="K138" s="165"/>
      <c r="L138" s="160"/>
      <c r="M138" s="108"/>
      <c r="N138" s="108"/>
    </row>
    <row r="139" spans="1:14" s="153" customFormat="1" x14ac:dyDescent="0.2">
      <c r="A139" s="286" t="s">
        <v>38</v>
      </c>
      <c r="B139" s="160"/>
      <c r="C139" s="160"/>
      <c r="D139" s="160"/>
      <c r="E139" s="160"/>
      <c r="F139" s="160"/>
      <c r="G139" s="160"/>
      <c r="H139" s="160"/>
      <c r="I139" s="160"/>
      <c r="J139" s="197"/>
      <c r="K139" s="165"/>
      <c r="L139" s="160"/>
      <c r="M139" s="108"/>
      <c r="N139" s="108"/>
    </row>
    <row r="140" spans="1:14" s="153" customFormat="1" x14ac:dyDescent="0.2">
      <c r="A140" s="284"/>
      <c r="B140" s="160"/>
      <c r="C140" s="160"/>
      <c r="D140" s="160"/>
      <c r="E140" s="160"/>
      <c r="F140" s="160"/>
      <c r="G140" s="160"/>
      <c r="H140" s="160"/>
      <c r="I140" s="160"/>
      <c r="J140" s="197"/>
      <c r="K140" s="165"/>
      <c r="L140" s="160"/>
      <c r="M140" s="108"/>
      <c r="N140" s="108"/>
    </row>
    <row r="141" spans="1:14" s="153" customFormat="1" ht="26.25" customHeight="1" x14ac:dyDescent="0.2">
      <c r="A141" s="376" t="s">
        <v>39</v>
      </c>
      <c r="B141" s="372"/>
      <c r="C141" s="372"/>
      <c r="D141" s="372"/>
      <c r="E141" s="372"/>
      <c r="F141" s="372"/>
      <c r="G141" s="372"/>
      <c r="H141" s="372"/>
      <c r="I141" s="372"/>
      <c r="J141" s="197"/>
      <c r="K141" s="165"/>
      <c r="L141" s="160"/>
      <c r="M141" s="145"/>
      <c r="N141" s="146"/>
    </row>
    <row r="142" spans="1:14" s="153" customFormat="1" x14ac:dyDescent="0.2">
      <c r="A142" s="196"/>
      <c r="B142" s="160"/>
      <c r="C142" s="160"/>
      <c r="D142" s="160"/>
      <c r="E142" s="160"/>
      <c r="F142" s="160"/>
      <c r="G142" s="160"/>
      <c r="H142" s="160"/>
      <c r="I142" s="160"/>
      <c r="J142" s="197"/>
      <c r="K142" s="165"/>
      <c r="L142" s="160"/>
    </row>
    <row r="143" spans="1:14" s="153" customFormat="1" x14ac:dyDescent="0.2">
      <c r="A143" s="196"/>
      <c r="B143" s="160"/>
      <c r="C143" s="160"/>
      <c r="D143" s="160"/>
      <c r="E143" s="160"/>
      <c r="F143" s="160"/>
      <c r="G143" s="160"/>
      <c r="H143" s="160"/>
      <c r="I143" s="160"/>
      <c r="J143" s="197"/>
      <c r="K143" s="181"/>
      <c r="L143" s="160"/>
      <c r="M143" s="108"/>
      <c r="N143" s="108"/>
    </row>
    <row r="144" spans="1:14" s="153" customFormat="1" x14ac:dyDescent="0.2">
      <c r="A144" s="196"/>
      <c r="B144" s="160"/>
      <c r="C144" s="160"/>
      <c r="D144" s="160"/>
      <c r="E144" s="160"/>
      <c r="F144" s="160"/>
      <c r="G144" s="160"/>
      <c r="H144" s="160"/>
      <c r="I144" s="160"/>
      <c r="J144" s="197"/>
      <c r="K144" s="182"/>
      <c r="L144" s="160"/>
      <c r="N144" s="108"/>
    </row>
    <row r="145" spans="1:22" s="153" customFormat="1" x14ac:dyDescent="0.2">
      <c r="A145" s="196"/>
      <c r="B145" s="160"/>
      <c r="C145" s="160"/>
      <c r="D145" s="160"/>
      <c r="E145" s="160"/>
      <c r="F145" s="160"/>
      <c r="G145" s="160"/>
      <c r="H145" s="160"/>
      <c r="I145" s="160"/>
      <c r="J145" s="197"/>
      <c r="K145" s="183"/>
      <c r="L145" s="160"/>
      <c r="N145" s="108"/>
    </row>
    <row r="146" spans="1:22" s="153" customFormat="1" x14ac:dyDescent="0.2">
      <c r="A146" s="196"/>
      <c r="B146" s="160"/>
      <c r="C146" s="160"/>
      <c r="D146" s="160"/>
      <c r="E146" s="160"/>
      <c r="F146" s="160"/>
      <c r="G146" s="160"/>
      <c r="H146" s="160"/>
      <c r="I146" s="160"/>
      <c r="J146" s="197"/>
      <c r="K146" s="183"/>
      <c r="L146" s="160"/>
      <c r="N146" s="108"/>
    </row>
    <row r="147" spans="1:22" s="153" customFormat="1" x14ac:dyDescent="0.2">
      <c r="A147" s="196"/>
      <c r="B147" s="160"/>
      <c r="C147" s="160"/>
      <c r="D147" s="160"/>
      <c r="E147" s="160"/>
      <c r="F147" s="160"/>
      <c r="G147" s="160"/>
      <c r="H147" s="160"/>
      <c r="I147" s="160"/>
      <c r="J147" s="197"/>
      <c r="K147" s="181"/>
      <c r="L147" s="160"/>
      <c r="N147" s="108"/>
    </row>
    <row r="148" spans="1:22" s="153" customFormat="1" x14ac:dyDescent="0.2">
      <c r="A148" s="196"/>
      <c r="B148" s="160"/>
      <c r="C148" s="160"/>
      <c r="D148" s="160"/>
      <c r="E148" s="160"/>
      <c r="F148" s="160"/>
      <c r="G148" s="160"/>
      <c r="H148" s="160"/>
      <c r="I148" s="160"/>
      <c r="J148" s="197"/>
      <c r="K148" s="181"/>
      <c r="L148" s="160"/>
      <c r="N148" s="108"/>
    </row>
    <row r="149" spans="1:22" s="153" customFormat="1" x14ac:dyDescent="0.2">
      <c r="A149" s="198"/>
      <c r="B149" s="199"/>
      <c r="C149" s="199"/>
      <c r="D149" s="199"/>
      <c r="E149" s="199"/>
      <c r="F149" s="199"/>
      <c r="G149" s="199"/>
      <c r="H149" s="199"/>
      <c r="I149" s="199"/>
      <c r="J149" s="200"/>
      <c r="K149" s="181"/>
      <c r="L149" s="160"/>
      <c r="N149" s="108"/>
    </row>
    <row r="150" spans="1:22" ht="7.5" customHeight="1" thickBot="1" x14ac:dyDescent="0.25">
      <c r="A150" s="236"/>
      <c r="B150" s="236"/>
      <c r="C150" s="236"/>
      <c r="D150" s="236"/>
      <c r="E150" s="236"/>
      <c r="F150" s="236"/>
      <c r="G150" s="236"/>
      <c r="H150" s="236"/>
      <c r="I150" s="236"/>
      <c r="J150" s="236"/>
      <c r="K150" s="237"/>
      <c r="L150" s="204"/>
      <c r="M150" s="17"/>
    </row>
    <row r="151" spans="1:22" ht="13.5" thickTop="1" x14ac:dyDescent="0.2">
      <c r="A151" s="231"/>
      <c r="B151" s="231"/>
      <c r="C151" s="231"/>
      <c r="D151" s="231"/>
      <c r="E151" s="231"/>
      <c r="F151" s="231"/>
      <c r="G151" s="231"/>
      <c r="H151" s="231"/>
      <c r="I151" s="231"/>
      <c r="J151" s="231"/>
      <c r="K151" s="160"/>
      <c r="L151" s="204"/>
      <c r="M151" s="17"/>
    </row>
    <row r="152" spans="1:22" ht="12.75" customHeight="1" x14ac:dyDescent="0.2">
      <c r="A152" s="84"/>
      <c r="B152" s="232"/>
      <c r="C152" s="232"/>
      <c r="D152" s="232"/>
      <c r="E152" s="232"/>
      <c r="F152" s="232"/>
      <c r="G152" s="233"/>
      <c r="H152" s="234"/>
      <c r="I152" s="233"/>
      <c r="J152" s="233"/>
      <c r="K152" s="160"/>
      <c r="L152" s="235"/>
      <c r="M152" s="17"/>
      <c r="N152" s="17"/>
    </row>
    <row r="153" spans="1:22" x14ac:dyDescent="0.2">
      <c r="D153" s="17"/>
      <c r="E153" s="17"/>
      <c r="F153" s="17"/>
      <c r="H153" s="17"/>
      <c r="M153" s="17"/>
      <c r="N153" s="17"/>
      <c r="O153" s="146"/>
      <c r="P153" s="146"/>
      <c r="Q153" s="146"/>
      <c r="R153" s="146"/>
    </row>
    <row r="154" spans="1:22" ht="12.75" x14ac:dyDescent="0.2">
      <c r="B154" s="100"/>
      <c r="C154" s="100"/>
      <c r="D154" s="100"/>
      <c r="E154" s="100"/>
      <c r="F154" s="100"/>
      <c r="G154" s="100"/>
      <c r="H154" s="100"/>
      <c r="I154" s="100"/>
      <c r="J154" s="100"/>
      <c r="K154" s="100"/>
      <c r="M154" s="17"/>
      <c r="N154" s="17"/>
      <c r="O154" s="17"/>
      <c r="P154" s="17"/>
      <c r="Q154" s="17"/>
      <c r="R154" s="17"/>
    </row>
    <row r="155" spans="1:22" x14ac:dyDescent="0.2">
      <c r="A155" s="81"/>
      <c r="B155" s="81"/>
      <c r="C155" s="81"/>
      <c r="D155" s="82"/>
      <c r="E155" s="82"/>
      <c r="F155" s="82"/>
      <c r="G155" s="81"/>
      <c r="H155" s="82"/>
      <c r="I155" s="81"/>
      <c r="M155" s="17"/>
      <c r="N155" s="17"/>
      <c r="S155" s="108"/>
      <c r="T155" s="108"/>
      <c r="U155" s="108"/>
      <c r="V155" s="108"/>
    </row>
    <row r="156" spans="1:22" x14ac:dyDescent="0.2">
      <c r="A156" s="81"/>
      <c r="B156" s="81"/>
      <c r="C156" s="81"/>
      <c r="D156" s="82"/>
      <c r="E156" s="82"/>
      <c r="F156" s="82"/>
      <c r="G156" s="81"/>
      <c r="H156" s="82"/>
      <c r="I156" s="81"/>
      <c r="M156" s="17"/>
      <c r="N156" s="17"/>
      <c r="S156" s="108"/>
      <c r="T156" s="108"/>
      <c r="U156" s="108"/>
      <c r="V156" s="108"/>
    </row>
    <row r="157" spans="1:22" x14ac:dyDescent="0.2">
      <c r="A157" s="81"/>
      <c r="B157" s="81"/>
      <c r="C157" s="81"/>
      <c r="D157" s="82"/>
      <c r="E157" s="82"/>
      <c r="F157" s="82"/>
      <c r="G157" s="81"/>
      <c r="H157" s="82"/>
      <c r="I157" s="81"/>
      <c r="M157" s="17"/>
      <c r="N157" s="17"/>
      <c r="S157" s="108"/>
      <c r="T157" s="108"/>
      <c r="U157" s="108"/>
      <c r="V157" s="108"/>
    </row>
    <row r="158" spans="1:22" ht="24" customHeight="1" x14ac:dyDescent="0.2">
      <c r="A158" s="81"/>
      <c r="B158" s="81"/>
      <c r="C158" s="81"/>
      <c r="D158" s="82"/>
      <c r="E158" s="82"/>
      <c r="F158" s="82"/>
      <c r="G158" s="81"/>
      <c r="H158" s="82"/>
      <c r="I158" s="81"/>
      <c r="M158" s="17"/>
      <c r="N158" s="17"/>
      <c r="S158" s="108"/>
      <c r="T158" s="108"/>
      <c r="U158" s="108"/>
      <c r="V158" s="108"/>
    </row>
    <row r="159" spans="1:22" x14ac:dyDescent="0.2">
      <c r="A159" s="81"/>
      <c r="B159" s="81"/>
      <c r="C159" s="81"/>
      <c r="D159" s="82"/>
      <c r="E159" s="82"/>
      <c r="F159" s="82"/>
      <c r="G159" s="81"/>
      <c r="H159" s="82"/>
      <c r="I159" s="81"/>
      <c r="M159" s="17"/>
      <c r="N159" s="17"/>
      <c r="S159" s="108"/>
      <c r="T159" s="108"/>
      <c r="U159" s="108"/>
      <c r="V159" s="108"/>
    </row>
    <row r="160" spans="1:22" x14ac:dyDescent="0.2">
      <c r="A160" s="81"/>
      <c r="B160" s="81"/>
      <c r="C160" s="81"/>
      <c r="D160" s="82"/>
      <c r="E160" s="82"/>
      <c r="F160" s="82"/>
      <c r="G160" s="81"/>
      <c r="H160" s="82"/>
      <c r="I160" s="81"/>
      <c r="M160" s="17"/>
      <c r="N160" s="17"/>
      <c r="S160" s="108"/>
      <c r="T160" s="108"/>
      <c r="U160" s="108"/>
      <c r="V160" s="108"/>
    </row>
    <row r="161" spans="1:22" x14ac:dyDescent="0.2">
      <c r="A161" s="81"/>
      <c r="B161" s="81"/>
      <c r="C161" s="81"/>
      <c r="D161" s="82"/>
      <c r="E161" s="82"/>
      <c r="F161" s="82"/>
      <c r="G161" s="81"/>
      <c r="H161" s="82"/>
      <c r="I161" s="81"/>
      <c r="M161" s="17"/>
      <c r="N161" s="17"/>
      <c r="S161" s="108"/>
      <c r="T161" s="108"/>
      <c r="U161" s="108"/>
      <c r="V161" s="108"/>
    </row>
    <row r="162" spans="1:22" x14ac:dyDescent="0.2">
      <c r="M162" s="17"/>
      <c r="N162" s="17"/>
      <c r="S162" s="108"/>
      <c r="T162" s="108"/>
      <c r="U162" s="108"/>
      <c r="V162" s="108"/>
    </row>
    <row r="163" spans="1:22" x14ac:dyDescent="0.2">
      <c r="S163" s="108"/>
      <c r="T163" s="108"/>
      <c r="U163" s="108"/>
      <c r="V163" s="108"/>
    </row>
  </sheetData>
  <sheetProtection formatCells="0" formatColumns="0" formatRows="0" insertColumns="0" insertRows="0" deleteRows="0"/>
  <mergeCells count="140">
    <mergeCell ref="M36:Y37"/>
    <mergeCell ref="A71:J71"/>
    <mergeCell ref="M68:X69"/>
    <mergeCell ref="A64:J64"/>
    <mergeCell ref="A67:J67"/>
    <mergeCell ref="A141:I141"/>
    <mergeCell ref="M11:W11"/>
    <mergeCell ref="M80:V82"/>
    <mergeCell ref="M85:V86"/>
    <mergeCell ref="M108:V109"/>
    <mergeCell ref="F122:G122"/>
    <mergeCell ref="H122:I122"/>
    <mergeCell ref="F123:G123"/>
    <mergeCell ref="H123:I123"/>
    <mergeCell ref="F124:G124"/>
    <mergeCell ref="H124:I124"/>
    <mergeCell ref="F114:G114"/>
    <mergeCell ref="H114:I114"/>
    <mergeCell ref="F120:G120"/>
    <mergeCell ref="H120:I120"/>
    <mergeCell ref="F121:G121"/>
    <mergeCell ref="H121:I121"/>
    <mergeCell ref="H97:I97"/>
    <mergeCell ref="F89:G89"/>
    <mergeCell ref="F112:G112"/>
    <mergeCell ref="H112:I112"/>
    <mergeCell ref="F107:G107"/>
    <mergeCell ref="H107:I107"/>
    <mergeCell ref="F108:G108"/>
    <mergeCell ref="H108:I108"/>
    <mergeCell ref="A113:E113"/>
    <mergeCell ref="F113:G113"/>
    <mergeCell ref="H113:I113"/>
    <mergeCell ref="A111:E111"/>
    <mergeCell ref="F111:G111"/>
    <mergeCell ref="H111:I111"/>
    <mergeCell ref="A109:E109"/>
    <mergeCell ref="A110:E110"/>
    <mergeCell ref="A112:E112"/>
    <mergeCell ref="F109:G109"/>
    <mergeCell ref="H109:I109"/>
    <mergeCell ref="F110:G110"/>
    <mergeCell ref="H110:I110"/>
    <mergeCell ref="A108:E108"/>
    <mergeCell ref="A73:J73"/>
    <mergeCell ref="F85:G85"/>
    <mergeCell ref="H85:I85"/>
    <mergeCell ref="F86:G86"/>
    <mergeCell ref="H86:I86"/>
    <mergeCell ref="F88:G88"/>
    <mergeCell ref="H88:I88"/>
    <mergeCell ref="H80:I80"/>
    <mergeCell ref="F82:G82"/>
    <mergeCell ref="H82:I82"/>
    <mergeCell ref="F106:G106"/>
    <mergeCell ref="H106:I106"/>
    <mergeCell ref="F101:G101"/>
    <mergeCell ref="H101:I101"/>
    <mergeCell ref="F90:G90"/>
    <mergeCell ref="H90:I90"/>
    <mergeCell ref="F83:G83"/>
    <mergeCell ref="H83:I83"/>
    <mergeCell ref="F84:G84"/>
    <mergeCell ref="H84:I84"/>
    <mergeCell ref="F87:G87"/>
    <mergeCell ref="H87:I87"/>
    <mergeCell ref="A98:C98"/>
    <mergeCell ref="F98:G98"/>
    <mergeCell ref="H98:I98"/>
    <mergeCell ref="A100:C100"/>
    <mergeCell ref="F100:G100"/>
    <mergeCell ref="H100:I100"/>
    <mergeCell ref="H89:I89"/>
    <mergeCell ref="F96:G96"/>
    <mergeCell ref="H96:I96"/>
    <mergeCell ref="D97:E97"/>
    <mergeCell ref="F97:G97"/>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29:I29"/>
    <mergeCell ref="F16:G16"/>
    <mergeCell ref="F17:G17"/>
    <mergeCell ref="F14:G14"/>
    <mergeCell ref="F15:G15"/>
    <mergeCell ref="F18:G18"/>
    <mergeCell ref="F33:G33"/>
    <mergeCell ref="F34:G34"/>
    <mergeCell ref="A40:D40"/>
    <mergeCell ref="A39:D39"/>
    <mergeCell ref="F35:G35"/>
    <mergeCell ref="F24:G24"/>
    <mergeCell ref="F19:G19"/>
    <mergeCell ref="F20:G20"/>
    <mergeCell ref="F21:G21"/>
    <mergeCell ref="F22:G22"/>
    <mergeCell ref="F23:G23"/>
    <mergeCell ref="F25:G25"/>
    <mergeCell ref="A65:J65"/>
    <mergeCell ref="M66:X67"/>
    <mergeCell ref="H11:I11"/>
    <mergeCell ref="A85:E85"/>
    <mergeCell ref="A86:E86"/>
    <mergeCell ref="A87:E87"/>
    <mergeCell ref="A88:E88"/>
    <mergeCell ref="A89:E89"/>
    <mergeCell ref="F99:G99"/>
    <mergeCell ref="H21:I21"/>
    <mergeCell ref="H22:I22"/>
    <mergeCell ref="H23:I23"/>
    <mergeCell ref="H24:I24"/>
    <mergeCell ref="H25:I25"/>
    <mergeCell ref="H16:I16"/>
    <mergeCell ref="H17:I17"/>
    <mergeCell ref="H18:I18"/>
    <mergeCell ref="H19:I19"/>
    <mergeCell ref="H20:I20"/>
    <mergeCell ref="A44:D44"/>
    <mergeCell ref="F11:G11"/>
    <mergeCell ref="F12:G12"/>
    <mergeCell ref="F13:G13"/>
    <mergeCell ref="A25:C25"/>
  </mergeCells>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101:J101 F90:J90 F124:I124 J85:J89 F28:I28 F98:G100 J122:J124 J98:J100 F21:I23 J108:J113"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4:J84 F97:J97 F107:J107 F121:J121 D97" numberStoredAsText="1"/>
    <ignoredError sqref="G47:I47" formula="1"/>
    <ignoredError sqref="J45 F21 H21 F28 H28 H23 F23"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2023-11-07T12:02:38Z</cp:lastPrinted>
  <dcterms:created xsi:type="dcterms:W3CDTF">2012-01-05T13:41:42Z</dcterms:created>
  <dcterms:modified xsi:type="dcterms:W3CDTF">2023-11-30T10:30:10Z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