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X:\LandbrugetsFonde\2. FØL\8. Skabeloner\4. Særpuljerne - ansøgningsmateriale\3 Viden &amp; Kompetencer\2024\"/>
    </mc:Choice>
  </mc:AlternateContent>
  <xr:revisionPtr revIDLastSave="0" documentId="13_ncr:1_{A615EF1C-9282-4FD7-A335-EA20186A9EF4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_Out_Delivery" sheetId="8" state="veryHidden" r:id="rId1"/>
    <sheet name="punkt 3 - Projektøkonomi" sheetId="11" r:id="rId2"/>
    <sheet name="Data_Out_Effects" sheetId="9" state="veryHidden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1">'punkt 3 - Projektøkonomi'!$A$2:$F$150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6" i="11" l="1"/>
  <c r="F80" i="11" l="1"/>
  <c r="F36" i="11" l="1"/>
  <c r="F14" i="11" l="1"/>
  <c r="F13" i="11"/>
  <c r="AD2" i="4"/>
  <c r="AB2" i="4"/>
  <c r="AA2" i="4"/>
  <c r="Y2" i="4"/>
  <c r="X2" i="4"/>
  <c r="V2" i="4"/>
  <c r="U2" i="4"/>
  <c r="T2" i="4"/>
  <c r="S2" i="4"/>
  <c r="Q2" i="4"/>
  <c r="P2" i="4"/>
  <c r="J2" i="4"/>
  <c r="A2" i="4"/>
  <c r="W2" i="4"/>
  <c r="R2" i="4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4" i="8"/>
  <c r="M3" i="8"/>
  <c r="J3" i="8" s="1"/>
  <c r="M2" i="8"/>
  <c r="J2" i="8" s="1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K3" i="8"/>
  <c r="K4" i="8" s="1"/>
  <c r="K5" i="8" l="1"/>
  <c r="J4" i="8"/>
  <c r="F133" i="11"/>
  <c r="F38" i="11" s="1"/>
  <c r="F125" i="11"/>
  <c r="F33" i="11" s="1"/>
  <c r="F111" i="11"/>
  <c r="F112" i="11"/>
  <c r="F113" i="11"/>
  <c r="F99" i="11"/>
  <c r="F100" i="11"/>
  <c r="F101" i="11"/>
  <c r="F102" i="11"/>
  <c r="F103" i="11"/>
  <c r="F23" i="11"/>
  <c r="F24" i="11"/>
  <c r="F25" i="11"/>
  <c r="F26" i="11"/>
  <c r="F27" i="11"/>
  <c r="F28" i="11"/>
  <c r="F29" i="11"/>
  <c r="F47" i="11"/>
  <c r="F48" i="11"/>
  <c r="E48" i="11" s="1"/>
  <c r="F50" i="11"/>
  <c r="E50" i="11" s="1"/>
  <c r="F51" i="11"/>
  <c r="E51" i="11" s="1"/>
  <c r="E29" i="11"/>
  <c r="E28" i="11"/>
  <c r="E27" i="11"/>
  <c r="E26" i="11"/>
  <c r="E25" i="11"/>
  <c r="E24" i="11"/>
  <c r="E23" i="11"/>
  <c r="D17" i="11"/>
  <c r="C2" i="4" s="1"/>
  <c r="B17" i="11"/>
  <c r="B2" i="4" s="1"/>
  <c r="F16" i="11"/>
  <c r="F15" i="11"/>
  <c r="F12" i="11"/>
  <c r="P2" i="9"/>
  <c r="P1" i="9"/>
  <c r="L1" i="9"/>
  <c r="M2" i="9"/>
  <c r="J2" i="9" s="1"/>
  <c r="L2" i="9"/>
  <c r="N2" i="9" s="1"/>
  <c r="K3" i="9"/>
  <c r="M3" i="9"/>
  <c r="J3" i="9" s="1"/>
  <c r="M4" i="9"/>
  <c r="J4" i="9" s="1"/>
  <c r="M5" i="9"/>
  <c r="J5" i="9" s="1"/>
  <c r="M6" i="9"/>
  <c r="J6" i="9" s="1"/>
  <c r="L3" i="9"/>
  <c r="L4" i="9"/>
  <c r="L5" i="9"/>
  <c r="L6" i="9"/>
  <c r="M7" i="9"/>
  <c r="J7" i="9" s="1"/>
  <c r="L7" i="9"/>
  <c r="M8" i="9"/>
  <c r="J8" i="9" s="1"/>
  <c r="L8" i="9"/>
  <c r="M9" i="9"/>
  <c r="J9" i="9" s="1"/>
  <c r="L9" i="9"/>
  <c r="M10" i="9"/>
  <c r="J10" i="9" s="1"/>
  <c r="L10" i="9"/>
  <c r="M11" i="9"/>
  <c r="J11" i="9" s="1"/>
  <c r="L11" i="9"/>
  <c r="M12" i="9"/>
  <c r="J12" i="9" s="1"/>
  <c r="L12" i="9"/>
  <c r="M13" i="9"/>
  <c r="J13" i="9" s="1"/>
  <c r="L13" i="9"/>
  <c r="M14" i="9"/>
  <c r="J14" i="9" s="1"/>
  <c r="L14" i="9"/>
  <c r="M15" i="9"/>
  <c r="J15" i="9" s="1"/>
  <c r="L15" i="9"/>
  <c r="M16" i="9"/>
  <c r="J16" i="9" s="1"/>
  <c r="L16" i="9"/>
  <c r="M17" i="9"/>
  <c r="J17" i="9" s="1"/>
  <c r="L17" i="9"/>
  <c r="M18" i="9"/>
  <c r="J18" i="9" s="1"/>
  <c r="L18" i="9"/>
  <c r="M19" i="9"/>
  <c r="J19" i="9" s="1"/>
  <c r="L19" i="9"/>
  <c r="M20" i="9"/>
  <c r="J20" i="9" s="1"/>
  <c r="L20" i="9"/>
  <c r="M21" i="9"/>
  <c r="J21" i="9" s="1"/>
  <c r="L21" i="9"/>
  <c r="M22" i="9"/>
  <c r="J22" i="9" s="1"/>
  <c r="L22" i="9"/>
  <c r="M23" i="9"/>
  <c r="J23" i="9" s="1"/>
  <c r="L23" i="9"/>
  <c r="M24" i="9"/>
  <c r="J24" i="9" s="1"/>
  <c r="L24" i="9"/>
  <c r="M25" i="9"/>
  <c r="J25" i="9" s="1"/>
  <c r="L25" i="9"/>
  <c r="M26" i="9"/>
  <c r="J26" i="9" s="1"/>
  <c r="L26" i="9"/>
  <c r="M27" i="9"/>
  <c r="J27" i="9" s="1"/>
  <c r="L27" i="9"/>
  <c r="M28" i="9"/>
  <c r="J28" i="9" s="1"/>
  <c r="L28" i="9"/>
  <c r="M29" i="9"/>
  <c r="J29" i="9" s="1"/>
  <c r="L29" i="9"/>
  <c r="M30" i="9"/>
  <c r="J30" i="9" s="1"/>
  <c r="L30" i="9"/>
  <c r="M31" i="9"/>
  <c r="J31" i="9" s="1"/>
  <c r="L31" i="9"/>
  <c r="M32" i="9"/>
  <c r="J32" i="9" s="1"/>
  <c r="L32" i="9"/>
  <c r="M33" i="9"/>
  <c r="J33" i="9" s="1"/>
  <c r="L33" i="9"/>
  <c r="M34" i="9"/>
  <c r="J34" i="9" s="1"/>
  <c r="L34" i="9"/>
  <c r="M35" i="9"/>
  <c r="J35" i="9" s="1"/>
  <c r="L35" i="9"/>
  <c r="M36" i="9"/>
  <c r="J36" i="9" s="1"/>
  <c r="L36" i="9"/>
  <c r="M37" i="9"/>
  <c r="J37" i="9" s="1"/>
  <c r="L37" i="9"/>
  <c r="M38" i="9"/>
  <c r="J38" i="9" s="1"/>
  <c r="L38" i="9"/>
  <c r="M39" i="9"/>
  <c r="J39" i="9" s="1"/>
  <c r="L39" i="9"/>
  <c r="M40" i="9"/>
  <c r="J40" i="9" s="1"/>
  <c r="L40" i="9"/>
  <c r="M41" i="9"/>
  <c r="J41" i="9" s="1"/>
  <c r="L41" i="9"/>
  <c r="M42" i="9"/>
  <c r="J42" i="9" s="1"/>
  <c r="L42" i="9"/>
  <c r="M43" i="9"/>
  <c r="J43" i="9" s="1"/>
  <c r="L43" i="9"/>
  <c r="M44" i="9"/>
  <c r="J44" i="9" s="1"/>
  <c r="L44" i="9"/>
  <c r="M45" i="9"/>
  <c r="J45" i="9" s="1"/>
  <c r="L45" i="9"/>
  <c r="M46" i="9"/>
  <c r="J46" i="9" s="1"/>
  <c r="L46" i="9"/>
  <c r="M47" i="9"/>
  <c r="J47" i="9" s="1"/>
  <c r="L47" i="9"/>
  <c r="M48" i="9"/>
  <c r="J48" i="9" s="1"/>
  <c r="L48" i="9"/>
  <c r="M49" i="9"/>
  <c r="J49" i="9" s="1"/>
  <c r="L49" i="9"/>
  <c r="M50" i="9"/>
  <c r="J50" i="9" s="1"/>
  <c r="L50" i="9"/>
  <c r="M51" i="9"/>
  <c r="J51" i="9" s="1"/>
  <c r="L51" i="9"/>
  <c r="M52" i="9"/>
  <c r="J52" i="9" s="1"/>
  <c r="L52" i="9"/>
  <c r="M53" i="9"/>
  <c r="J53" i="9" s="1"/>
  <c r="L53" i="9"/>
  <c r="M54" i="9"/>
  <c r="J54" i="9" s="1"/>
  <c r="L54" i="9"/>
  <c r="M55" i="9"/>
  <c r="J55" i="9" s="1"/>
  <c r="L55" i="9"/>
  <c r="M56" i="9"/>
  <c r="J56" i="9" s="1"/>
  <c r="L56" i="9"/>
  <c r="M57" i="9"/>
  <c r="J57" i="9" s="1"/>
  <c r="L57" i="9"/>
  <c r="M58" i="9"/>
  <c r="J58" i="9" s="1"/>
  <c r="L58" i="9"/>
  <c r="M59" i="9"/>
  <c r="J59" i="9" s="1"/>
  <c r="L59" i="9"/>
  <c r="M60" i="9"/>
  <c r="J60" i="9" s="1"/>
  <c r="L60" i="9"/>
  <c r="M61" i="9"/>
  <c r="J61" i="9" s="1"/>
  <c r="L61" i="9"/>
  <c r="M62" i="9"/>
  <c r="J62" i="9" s="1"/>
  <c r="L62" i="9"/>
  <c r="M63" i="9"/>
  <c r="J63" i="9" s="1"/>
  <c r="L63" i="9"/>
  <c r="M64" i="9"/>
  <c r="J64" i="9" s="1"/>
  <c r="L64" i="9"/>
  <c r="M65" i="9"/>
  <c r="J65" i="9" s="1"/>
  <c r="L65" i="9"/>
  <c r="M66" i="9"/>
  <c r="J66" i="9" s="1"/>
  <c r="L66" i="9"/>
  <c r="M67" i="9"/>
  <c r="J67" i="9" s="1"/>
  <c r="L67" i="9"/>
  <c r="M68" i="9"/>
  <c r="J68" i="9" s="1"/>
  <c r="L68" i="9"/>
  <c r="M69" i="9"/>
  <c r="J69" i="9" s="1"/>
  <c r="L69" i="9"/>
  <c r="M70" i="9"/>
  <c r="J70" i="9" s="1"/>
  <c r="L70" i="9"/>
  <c r="M71" i="9"/>
  <c r="J71" i="9" s="1"/>
  <c r="L71" i="9"/>
  <c r="M72" i="9"/>
  <c r="J72" i="9" s="1"/>
  <c r="L72" i="9"/>
  <c r="M73" i="9"/>
  <c r="J73" i="9" s="1"/>
  <c r="L73" i="9"/>
  <c r="M74" i="9"/>
  <c r="J74" i="9" s="1"/>
  <c r="L74" i="9"/>
  <c r="M75" i="9"/>
  <c r="J75" i="9" s="1"/>
  <c r="L75" i="9"/>
  <c r="M76" i="9"/>
  <c r="J76" i="9" s="1"/>
  <c r="L76" i="9"/>
  <c r="M77" i="9"/>
  <c r="J77" i="9" s="1"/>
  <c r="L77" i="9"/>
  <c r="M78" i="9"/>
  <c r="J78" i="9" s="1"/>
  <c r="L78" i="9"/>
  <c r="M79" i="9"/>
  <c r="J79" i="9" s="1"/>
  <c r="L79" i="9"/>
  <c r="M80" i="9"/>
  <c r="J80" i="9" s="1"/>
  <c r="L80" i="9"/>
  <c r="M81" i="9"/>
  <c r="J81" i="9" s="1"/>
  <c r="L81" i="9"/>
  <c r="M82" i="9"/>
  <c r="J82" i="9" s="1"/>
  <c r="L82" i="9"/>
  <c r="M83" i="9"/>
  <c r="J83" i="9" s="1"/>
  <c r="L83" i="9"/>
  <c r="M84" i="9"/>
  <c r="J84" i="9" s="1"/>
  <c r="L84" i="9"/>
  <c r="M85" i="9"/>
  <c r="J85" i="9" s="1"/>
  <c r="L85" i="9"/>
  <c r="M86" i="9"/>
  <c r="J86" i="9" s="1"/>
  <c r="L86" i="9"/>
  <c r="M87" i="9"/>
  <c r="J87" i="9" s="1"/>
  <c r="L87" i="9"/>
  <c r="M88" i="9"/>
  <c r="J88" i="9" s="1"/>
  <c r="L88" i="9"/>
  <c r="M89" i="9"/>
  <c r="J89" i="9" s="1"/>
  <c r="L89" i="9"/>
  <c r="M90" i="9"/>
  <c r="J90" i="9" s="1"/>
  <c r="L90" i="9"/>
  <c r="M91" i="9"/>
  <c r="J91" i="9" s="1"/>
  <c r="L91" i="9"/>
  <c r="M92" i="9"/>
  <c r="J92" i="9" s="1"/>
  <c r="L92" i="9"/>
  <c r="M93" i="9"/>
  <c r="J93" i="9" s="1"/>
  <c r="L93" i="9"/>
  <c r="M94" i="9"/>
  <c r="J94" i="9" s="1"/>
  <c r="L94" i="9"/>
  <c r="M95" i="9"/>
  <c r="J95" i="9" s="1"/>
  <c r="L95" i="9"/>
  <c r="M96" i="9"/>
  <c r="J96" i="9" s="1"/>
  <c r="L96" i="9"/>
  <c r="M97" i="9"/>
  <c r="J97" i="9" s="1"/>
  <c r="L97" i="9"/>
  <c r="M98" i="9"/>
  <c r="J98" i="9" s="1"/>
  <c r="L98" i="9"/>
  <c r="M99" i="9"/>
  <c r="J99" i="9" s="1"/>
  <c r="L99" i="9"/>
  <c r="M100" i="9"/>
  <c r="J100" i="9" s="1"/>
  <c r="L100" i="9"/>
  <c r="M101" i="9"/>
  <c r="J101" i="9" s="1"/>
  <c r="L101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F35" i="11" l="1"/>
  <c r="K2" i="4"/>
  <c r="H2" i="4"/>
  <c r="M2" i="4"/>
  <c r="F114" i="11"/>
  <c r="F32" i="11" s="1"/>
  <c r="F104" i="11"/>
  <c r="F31" i="11" s="1"/>
  <c r="F52" i="11"/>
  <c r="E45" i="11" s="1"/>
  <c r="F30" i="11"/>
  <c r="F17" i="11"/>
  <c r="D2" i="4" s="1"/>
  <c r="J5" i="8"/>
  <c r="K6" i="8"/>
  <c r="N3" i="9"/>
  <c r="N4" i="9" s="1"/>
  <c r="N5" i="9" s="1"/>
  <c r="N6" i="9" s="1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N62" i="9" s="1"/>
  <c r="N63" i="9" s="1"/>
  <c r="N64" i="9" s="1"/>
  <c r="N65" i="9" s="1"/>
  <c r="N66" i="9" s="1"/>
  <c r="N67" i="9" s="1"/>
  <c r="N68" i="9" s="1"/>
  <c r="N69" i="9" s="1"/>
  <c r="N70" i="9" s="1"/>
  <c r="N71" i="9" s="1"/>
  <c r="N72" i="9" s="1"/>
  <c r="N73" i="9" s="1"/>
  <c r="N74" i="9" s="1"/>
  <c r="N75" i="9" s="1"/>
  <c r="N76" i="9" s="1"/>
  <c r="N77" i="9" s="1"/>
  <c r="N78" i="9" s="1"/>
  <c r="N79" i="9" s="1"/>
  <c r="N80" i="9" s="1"/>
  <c r="N81" i="9" s="1"/>
  <c r="N82" i="9" s="1"/>
  <c r="N83" i="9" s="1"/>
  <c r="N84" i="9" s="1"/>
  <c r="N85" i="9" s="1"/>
  <c r="N86" i="9" s="1"/>
  <c r="N87" i="9" s="1"/>
  <c r="N88" i="9" s="1"/>
  <c r="N89" i="9" s="1"/>
  <c r="N90" i="9" s="1"/>
  <c r="N91" i="9" s="1"/>
  <c r="N92" i="9" s="1"/>
  <c r="N93" i="9" s="1"/>
  <c r="N94" i="9" s="1"/>
  <c r="N95" i="9" s="1"/>
  <c r="N96" i="9" s="1"/>
  <c r="N97" i="9" s="1"/>
  <c r="N98" i="9" s="1"/>
  <c r="N99" i="9" s="1"/>
  <c r="N100" i="9" s="1"/>
  <c r="N101" i="9" s="1"/>
  <c r="A78" i="9"/>
  <c r="C78" i="9" s="1"/>
  <c r="B91" i="9"/>
  <c r="A91" i="9"/>
  <c r="C91" i="9" s="1"/>
  <c r="B36" i="9"/>
  <c r="B40" i="9"/>
  <c r="B11" i="9"/>
  <c r="B94" i="9"/>
  <c r="B62" i="9"/>
  <c r="B37" i="9"/>
  <c r="A65" i="9"/>
  <c r="C65" i="9" s="1"/>
  <c r="B85" i="9"/>
  <c r="A94" i="9"/>
  <c r="C94" i="9" s="1"/>
  <c r="A52" i="9"/>
  <c r="C52" i="9" s="1"/>
  <c r="B25" i="9"/>
  <c r="B90" i="9"/>
  <c r="B16" i="9"/>
  <c r="B6" i="9"/>
  <c r="B47" i="9"/>
  <c r="B52" i="9"/>
  <c r="A8" i="9"/>
  <c r="C8" i="9" s="1"/>
  <c r="B48" i="9"/>
  <c r="A37" i="9"/>
  <c r="C37" i="9" s="1"/>
  <c r="A66" i="9"/>
  <c r="C66" i="9" s="1"/>
  <c r="B68" i="9"/>
  <c r="A53" i="9"/>
  <c r="C53" i="9" s="1"/>
  <c r="B46" i="9"/>
  <c r="B26" i="9"/>
  <c r="B73" i="9"/>
  <c r="A23" i="9"/>
  <c r="C23" i="9" s="1"/>
  <c r="B84" i="9"/>
  <c r="A20" i="9"/>
  <c r="C20" i="9" s="1"/>
  <c r="B27" i="9"/>
  <c r="B78" i="9"/>
  <c r="B51" i="9"/>
  <c r="B21" i="9"/>
  <c r="B44" i="9"/>
  <c r="A28" i="9"/>
  <c r="C28" i="9" s="1"/>
  <c r="B101" i="9"/>
  <c r="A99" i="9"/>
  <c r="C99" i="9" s="1"/>
  <c r="B76" i="9"/>
  <c r="B75" i="9"/>
  <c r="B38" i="9"/>
  <c r="B79" i="9"/>
  <c r="B54" i="9"/>
  <c r="A42" i="9"/>
  <c r="C42" i="9" s="1"/>
  <c r="A11" i="9"/>
  <c r="C11" i="9" s="1"/>
  <c r="B12" i="9"/>
  <c r="B28" i="9"/>
  <c r="A63" i="9"/>
  <c r="C63" i="9" s="1"/>
  <c r="B67" i="9"/>
  <c r="A54" i="9"/>
  <c r="C54" i="9" s="1"/>
  <c r="B19" i="9"/>
  <c r="A81" i="9"/>
  <c r="C81" i="9" s="1"/>
  <c r="B29" i="9"/>
  <c r="A51" i="9"/>
  <c r="C51" i="9" s="1"/>
  <c r="A60" i="9"/>
  <c r="C60" i="9" s="1"/>
  <c r="B87" i="9"/>
  <c r="B30" i="9"/>
  <c r="A44" i="9"/>
  <c r="C44" i="9" s="1"/>
  <c r="A43" i="9"/>
  <c r="C43" i="9" s="1"/>
  <c r="A12" i="9"/>
  <c r="C12" i="9" s="1"/>
  <c r="B20" i="9"/>
  <c r="B49" i="9"/>
  <c r="A31" i="9"/>
  <c r="C31" i="9" s="1"/>
  <c r="B14" i="9"/>
  <c r="B83" i="9"/>
  <c r="B3" i="9"/>
  <c r="A84" i="9"/>
  <c r="C84" i="9" s="1"/>
  <c r="B88" i="9"/>
  <c r="B74" i="9"/>
  <c r="A13" i="9"/>
  <c r="C13" i="9" s="1"/>
  <c r="B31" i="9"/>
  <c r="B66" i="9"/>
  <c r="A87" i="9"/>
  <c r="C87" i="9" s="1"/>
  <c r="A16" i="9"/>
  <c r="C16" i="9" s="1"/>
  <c r="A34" i="9"/>
  <c r="C34" i="9" s="1"/>
  <c r="B59" i="9"/>
  <c r="B97" i="9"/>
  <c r="A85" i="9"/>
  <c r="C85" i="9" s="1"/>
  <c r="A64" i="9"/>
  <c r="C64" i="9" s="1"/>
  <c r="A89" i="9"/>
  <c r="C89" i="9" s="1"/>
  <c r="B61" i="9"/>
  <c r="A76" i="9"/>
  <c r="C76" i="9" s="1"/>
  <c r="A68" i="9"/>
  <c r="C68" i="9" s="1"/>
  <c r="A73" i="9"/>
  <c r="C73" i="9" s="1"/>
  <c r="A19" i="9"/>
  <c r="C19" i="9" s="1"/>
  <c r="B35" i="9"/>
  <c r="B100" i="9"/>
  <c r="A55" i="9"/>
  <c r="C55" i="9" s="1"/>
  <c r="A46" i="9"/>
  <c r="C46" i="9" s="1"/>
  <c r="B39" i="9"/>
  <c r="B8" i="9"/>
  <c r="A83" i="9"/>
  <c r="C83" i="9" s="1"/>
  <c r="A61" i="9"/>
  <c r="C61" i="9" s="1"/>
  <c r="A58" i="9"/>
  <c r="C58" i="9" s="1"/>
  <c r="A39" i="9"/>
  <c r="C39" i="9" s="1"/>
  <c r="A93" i="9"/>
  <c r="C93" i="9" s="1"/>
  <c r="A75" i="9"/>
  <c r="C75" i="9" s="1"/>
  <c r="A41" i="9"/>
  <c r="C41" i="9" s="1"/>
  <c r="A96" i="9"/>
  <c r="C96" i="9" s="1"/>
  <c r="B10" i="9"/>
  <c r="A7" i="9"/>
  <c r="A69" i="9"/>
  <c r="C69" i="9" s="1"/>
  <c r="A5" i="9"/>
  <c r="B42" i="9"/>
  <c r="A3" i="9"/>
  <c r="A2" i="9"/>
  <c r="C2" i="9" s="1"/>
  <c r="A40" i="9"/>
  <c r="C40" i="9" s="1"/>
  <c r="B98" i="9"/>
  <c r="B22" i="9"/>
  <c r="B65" i="9"/>
  <c r="B72" i="9"/>
  <c r="A67" i="9"/>
  <c r="C67" i="9" s="1"/>
  <c r="A14" i="9"/>
  <c r="C14" i="9" s="1"/>
  <c r="B95" i="9"/>
  <c r="B50" i="9"/>
  <c r="B15" i="9"/>
  <c r="A49" i="9"/>
  <c r="C49" i="9" s="1"/>
  <c r="A35" i="9"/>
  <c r="C35" i="9" s="1"/>
  <c r="A57" i="9"/>
  <c r="C57" i="9" s="1"/>
  <c r="A77" i="9"/>
  <c r="C77" i="9" s="1"/>
  <c r="A24" i="9"/>
  <c r="C24" i="9" s="1"/>
  <c r="A95" i="9"/>
  <c r="C95" i="9" s="1"/>
  <c r="A48" i="9"/>
  <c r="C48" i="9" s="1"/>
  <c r="B55" i="9"/>
  <c r="B89" i="9"/>
  <c r="B9" i="9"/>
  <c r="A6" i="9"/>
  <c r="A88" i="9"/>
  <c r="C88" i="9" s="1"/>
  <c r="B99" i="9"/>
  <c r="B96" i="9"/>
  <c r="B60" i="9"/>
  <c r="A97" i="9"/>
  <c r="C97" i="9" s="1"/>
  <c r="A80" i="9"/>
  <c r="C80" i="9" s="1"/>
  <c r="A71" i="9"/>
  <c r="C71" i="9" s="1"/>
  <c r="A25" i="9"/>
  <c r="C25" i="9" s="1"/>
  <c r="A72" i="9"/>
  <c r="C72" i="9" s="1"/>
  <c r="A79" i="9"/>
  <c r="C79" i="9" s="1"/>
  <c r="B23" i="9"/>
  <c r="B56" i="9"/>
  <c r="A45" i="9"/>
  <c r="C45" i="9" s="1"/>
  <c r="B93" i="9"/>
  <c r="B33" i="9"/>
  <c r="B86" i="9"/>
  <c r="B2" i="9"/>
  <c r="B4" i="9"/>
  <c r="A33" i="9"/>
  <c r="C33" i="9" s="1"/>
  <c r="A26" i="9"/>
  <c r="C26" i="9" s="1"/>
  <c r="A56" i="9"/>
  <c r="C56" i="9" s="1"/>
  <c r="B41" i="9"/>
  <c r="A15" i="9"/>
  <c r="C15" i="9" s="1"/>
  <c r="B17" i="9"/>
  <c r="A21" i="9"/>
  <c r="C21" i="9" s="1"/>
  <c r="B81" i="9"/>
  <c r="B82" i="9"/>
  <c r="A50" i="9"/>
  <c r="C50" i="9" s="1"/>
  <c r="A59" i="9"/>
  <c r="C59" i="9" s="1"/>
  <c r="B7" i="9"/>
  <c r="A17" i="9"/>
  <c r="C17" i="9" s="1"/>
  <c r="A98" i="9"/>
  <c r="C98" i="9" s="1"/>
  <c r="A86" i="9"/>
  <c r="C86" i="9" s="1"/>
  <c r="A62" i="9"/>
  <c r="C62" i="9" s="1"/>
  <c r="B18" i="9"/>
  <c r="B71" i="9"/>
  <c r="B43" i="9"/>
  <c r="A70" i="9"/>
  <c r="C70" i="9" s="1"/>
  <c r="A29" i="9"/>
  <c r="C29" i="9" s="1"/>
  <c r="B77" i="9"/>
  <c r="B53" i="9"/>
  <c r="A90" i="9"/>
  <c r="C90" i="9" s="1"/>
  <c r="A74" i="9"/>
  <c r="C74" i="9" s="1"/>
  <c r="B69" i="9"/>
  <c r="A101" i="9"/>
  <c r="C101" i="9" s="1"/>
  <c r="A9" i="9"/>
  <c r="C9" i="9" s="1"/>
  <c r="A47" i="9"/>
  <c r="C47" i="9" s="1"/>
  <c r="B63" i="9"/>
  <c r="B24" i="9"/>
  <c r="B92" i="9"/>
  <c r="A18" i="9"/>
  <c r="C18" i="9" s="1"/>
  <c r="B57" i="9"/>
  <c r="A36" i="9"/>
  <c r="C36" i="9" s="1"/>
  <c r="B32" i="9"/>
  <c r="B13" i="9"/>
  <c r="B80" i="9"/>
  <c r="B58" i="9"/>
  <c r="B5" i="9"/>
  <c r="A22" i="9"/>
  <c r="C22" i="9" s="1"/>
  <c r="A100" i="9"/>
  <c r="C100" i="9" s="1"/>
  <c r="B64" i="9"/>
  <c r="B70" i="9"/>
  <c r="A30" i="9"/>
  <c r="C30" i="9" s="1"/>
  <c r="B34" i="9"/>
  <c r="A38" i="9"/>
  <c r="C38" i="9" s="1"/>
  <c r="A10" i="9"/>
  <c r="C10" i="9" s="1"/>
  <c r="A92" i="9"/>
  <c r="C92" i="9" s="1"/>
  <c r="A27" i="9"/>
  <c r="C27" i="9" s="1"/>
  <c r="A82" i="9"/>
  <c r="C82" i="9" s="1"/>
  <c r="B45" i="9"/>
  <c r="A4" i="9"/>
  <c r="A32" i="9"/>
  <c r="C32" i="9" s="1"/>
  <c r="I2" i="4" l="1"/>
  <c r="E47" i="11"/>
  <c r="AC2" i="4"/>
  <c r="E44" i="11"/>
  <c r="E2" i="4"/>
  <c r="F2" i="4"/>
  <c r="G2" i="4"/>
  <c r="F34" i="11"/>
  <c r="F37" i="11" s="1"/>
  <c r="J6" i="8"/>
  <c r="K7" i="8"/>
  <c r="P6" i="9"/>
  <c r="C6" i="9"/>
  <c r="P5" i="9"/>
  <c r="C5" i="9"/>
  <c r="C7" i="9"/>
  <c r="P7" i="9"/>
  <c r="C4" i="9"/>
  <c r="P4" i="9"/>
  <c r="P3" i="9"/>
  <c r="C3" i="9"/>
  <c r="Z2" i="4" l="1"/>
  <c r="E52" i="11"/>
  <c r="E54" i="11" s="1"/>
  <c r="L2" i="4"/>
  <c r="F39" i="11"/>
  <c r="F82" i="11" s="1"/>
  <c r="J7" i="8"/>
  <c r="K8" i="8"/>
  <c r="F40" i="11" l="1"/>
  <c r="O2" i="4" s="1"/>
  <c r="N2" i="4"/>
  <c r="F54" i="11"/>
  <c r="J8" i="8"/>
  <c r="K9" i="8"/>
  <c r="J9" i="8" l="1"/>
  <c r="K10" i="8"/>
  <c r="K11" i="8" l="1"/>
  <c r="J10" i="8"/>
  <c r="K12" i="8" l="1"/>
  <c r="J11" i="8"/>
  <c r="K13" i="8" l="1"/>
  <c r="J12" i="8"/>
  <c r="J13" i="8" l="1"/>
  <c r="K14" i="8"/>
  <c r="J14" i="8" l="1"/>
  <c r="K15" i="8"/>
  <c r="J15" i="8" l="1"/>
  <c r="K16" i="8"/>
  <c r="J16" i="8" l="1"/>
  <c r="K17" i="8"/>
  <c r="J17" i="8" l="1"/>
  <c r="K18" i="8"/>
  <c r="K19" i="8" l="1"/>
  <c r="J18" i="8"/>
  <c r="K20" i="8" l="1"/>
  <c r="J19" i="8"/>
  <c r="K21" i="8" l="1"/>
  <c r="J20" i="8"/>
  <c r="J21" i="8" l="1"/>
  <c r="K22" i="8"/>
  <c r="J22" i="8" l="1"/>
  <c r="K23" i="8"/>
  <c r="J23" i="8" l="1"/>
  <c r="K24" i="8"/>
  <c r="J24" i="8" l="1"/>
  <c r="K25" i="8"/>
  <c r="J25" i="8" l="1"/>
  <c r="K26" i="8"/>
  <c r="K27" i="8" l="1"/>
  <c r="J26" i="8"/>
  <c r="K28" i="8" l="1"/>
  <c r="J27" i="8"/>
  <c r="K29" i="8" l="1"/>
  <c r="J28" i="8"/>
  <c r="J29" i="8" l="1"/>
  <c r="K30" i="8"/>
  <c r="J30" i="8" l="1"/>
  <c r="K31" i="8"/>
  <c r="J31" i="8" l="1"/>
  <c r="K32" i="8"/>
  <c r="J32" i="8" l="1"/>
  <c r="K33" i="8"/>
  <c r="J33" i="8" l="1"/>
  <c r="K34" i="8"/>
  <c r="K35" i="8" l="1"/>
  <c r="J34" i="8"/>
  <c r="K36" i="8" l="1"/>
  <c r="J35" i="8"/>
  <c r="K37" i="8" l="1"/>
  <c r="J36" i="8"/>
  <c r="J37" i="8" l="1"/>
  <c r="K38" i="8"/>
  <c r="J38" i="8" l="1"/>
  <c r="K39" i="8"/>
  <c r="J39" i="8" l="1"/>
  <c r="K40" i="8"/>
  <c r="J40" i="8" l="1"/>
  <c r="K41" i="8"/>
  <c r="J41" i="8" l="1"/>
  <c r="K42" i="8"/>
  <c r="K43" i="8" l="1"/>
  <c r="J42" i="8"/>
  <c r="K44" i="8" l="1"/>
  <c r="J43" i="8"/>
  <c r="K45" i="8" l="1"/>
  <c r="J44" i="8"/>
  <c r="J45" i="8" l="1"/>
  <c r="K46" i="8"/>
  <c r="J46" i="8" l="1"/>
  <c r="K47" i="8"/>
  <c r="J47" i="8" l="1"/>
  <c r="K48" i="8"/>
  <c r="J48" i="8" l="1"/>
  <c r="K49" i="8"/>
  <c r="J49" i="8" l="1"/>
  <c r="K50" i="8"/>
  <c r="K51" i="8" l="1"/>
  <c r="J50" i="8"/>
  <c r="K52" i="8" l="1"/>
  <c r="J51" i="8"/>
  <c r="K53" i="8" l="1"/>
  <c r="J52" i="8"/>
  <c r="J53" i="8" l="1"/>
  <c r="K54" i="8"/>
  <c r="J54" i="8" l="1"/>
  <c r="K55" i="8"/>
  <c r="J55" i="8" l="1"/>
  <c r="K56" i="8"/>
  <c r="J56" i="8" l="1"/>
  <c r="K57" i="8"/>
  <c r="J57" i="8" l="1"/>
  <c r="K58" i="8"/>
  <c r="K59" i="8" l="1"/>
  <c r="J58" i="8"/>
  <c r="K60" i="8" l="1"/>
  <c r="J59" i="8"/>
  <c r="K61" i="8" l="1"/>
  <c r="J60" i="8"/>
  <c r="J61" i="8" l="1"/>
  <c r="K62" i="8"/>
  <c r="J62" i="8" l="1"/>
  <c r="K63" i="8"/>
  <c r="J63" i="8" l="1"/>
  <c r="K64" i="8"/>
  <c r="J64" i="8" l="1"/>
  <c r="K65" i="8"/>
  <c r="J65" i="8" l="1"/>
  <c r="K66" i="8"/>
  <c r="K67" i="8" l="1"/>
  <c r="J66" i="8"/>
  <c r="K68" i="8" l="1"/>
  <c r="J67" i="8"/>
  <c r="K69" i="8" l="1"/>
  <c r="J68" i="8"/>
  <c r="J69" i="8" l="1"/>
  <c r="K70" i="8"/>
  <c r="J70" i="8" l="1"/>
  <c r="K71" i="8"/>
  <c r="J71" i="8" l="1"/>
  <c r="K72" i="8"/>
  <c r="J72" i="8" l="1"/>
  <c r="K73" i="8"/>
  <c r="J73" i="8" l="1"/>
  <c r="K74" i="8"/>
  <c r="K75" i="8" l="1"/>
  <c r="J74" i="8"/>
  <c r="K76" i="8" l="1"/>
  <c r="J75" i="8"/>
  <c r="K77" i="8" l="1"/>
  <c r="J76" i="8"/>
  <c r="J77" i="8" l="1"/>
  <c r="K78" i="8"/>
  <c r="J78" i="8" l="1"/>
  <c r="K79" i="8"/>
  <c r="J79" i="8" l="1"/>
  <c r="K80" i="8"/>
  <c r="J80" i="8" l="1"/>
  <c r="K81" i="8"/>
  <c r="J81" i="8" l="1"/>
  <c r="K82" i="8"/>
  <c r="K83" i="8" l="1"/>
  <c r="J82" i="8"/>
  <c r="K84" i="8" l="1"/>
  <c r="J83" i="8"/>
  <c r="K85" i="8" l="1"/>
  <c r="J84" i="8"/>
  <c r="J85" i="8" l="1"/>
  <c r="K86" i="8"/>
  <c r="J86" i="8" l="1"/>
  <c r="K87" i="8"/>
  <c r="J87" i="8" l="1"/>
  <c r="K88" i="8"/>
  <c r="J88" i="8" l="1"/>
  <c r="K89" i="8"/>
  <c r="J89" i="8" l="1"/>
  <c r="K90" i="8"/>
  <c r="K91" i="8" l="1"/>
  <c r="J90" i="8"/>
  <c r="K92" i="8" l="1"/>
  <c r="J91" i="8"/>
  <c r="K93" i="8" l="1"/>
  <c r="J92" i="8"/>
  <c r="J93" i="8" l="1"/>
  <c r="K94" i="8"/>
  <c r="J94" i="8" l="1"/>
  <c r="K95" i="8"/>
  <c r="J95" i="8" l="1"/>
  <c r="K96" i="8"/>
  <c r="J96" i="8" l="1"/>
  <c r="K97" i="8"/>
  <c r="J97" i="8" l="1"/>
  <c r="K98" i="8"/>
  <c r="K99" i="8" l="1"/>
  <c r="J98" i="8"/>
  <c r="K100" i="8" l="1"/>
  <c r="J99" i="8"/>
  <c r="K101" i="8" l="1"/>
  <c r="J100" i="8"/>
  <c r="J101" i="8" l="1"/>
  <c r="B3" i="8" s="1"/>
  <c r="A92" i="8"/>
  <c r="C92" i="8" s="1"/>
  <c r="B57" i="8" l="1"/>
  <c r="B90" i="8"/>
  <c r="B87" i="8"/>
  <c r="B68" i="8"/>
  <c r="B93" i="8"/>
  <c r="B86" i="8"/>
  <c r="A88" i="8"/>
  <c r="C88" i="8" s="1"/>
  <c r="A93" i="8"/>
  <c r="C93" i="8" s="1"/>
  <c r="A81" i="8"/>
  <c r="C81" i="8" s="1"/>
  <c r="A85" i="8"/>
  <c r="C85" i="8" s="1"/>
  <c r="A96" i="8"/>
  <c r="C96" i="8" s="1"/>
  <c r="A90" i="8"/>
  <c r="C90" i="8" s="1"/>
  <c r="A89" i="8"/>
  <c r="C89" i="8" s="1"/>
  <c r="B85" i="8"/>
  <c r="B76" i="8"/>
  <c r="B66" i="8"/>
  <c r="B51" i="8"/>
  <c r="B70" i="8"/>
  <c r="B94" i="8"/>
  <c r="B92" i="8"/>
  <c r="A87" i="8"/>
  <c r="C87" i="8" s="1"/>
  <c r="A84" i="8"/>
  <c r="C84" i="8" s="1"/>
  <c r="A76" i="8"/>
  <c r="C76" i="8" s="1"/>
  <c r="A60" i="8"/>
  <c r="C60" i="8" s="1"/>
  <c r="B47" i="8"/>
  <c r="B53" i="8"/>
  <c r="B95" i="8"/>
  <c r="B89" i="8"/>
  <c r="B88" i="8"/>
  <c r="A82" i="8"/>
  <c r="C82" i="8" s="1"/>
  <c r="A71" i="8"/>
  <c r="C71" i="8" s="1"/>
  <c r="B63" i="8"/>
  <c r="B45" i="8"/>
  <c r="B78" i="8"/>
  <c r="B91" i="8"/>
  <c r="A91" i="8"/>
  <c r="C91" i="8" s="1"/>
  <c r="A86" i="8"/>
  <c r="C86" i="8" s="1"/>
  <c r="B79" i="8"/>
  <c r="B72" i="8"/>
  <c r="A55" i="8"/>
  <c r="C55" i="8" s="1"/>
  <c r="B43" i="8"/>
  <c r="B64" i="8"/>
  <c r="B58" i="8"/>
  <c r="A49" i="8"/>
  <c r="C49" i="8" s="1"/>
  <c r="B41" i="8"/>
  <c r="A33" i="8"/>
  <c r="C33" i="8" s="1"/>
  <c r="B31" i="8"/>
  <c r="B84" i="8"/>
  <c r="B83" i="8"/>
  <c r="B77" i="8"/>
  <c r="B75" i="8"/>
  <c r="A72" i="8"/>
  <c r="C72" i="8" s="1"/>
  <c r="A67" i="8"/>
  <c r="C67" i="8" s="1"/>
  <c r="A63" i="8"/>
  <c r="C63" i="8" s="1"/>
  <c r="B60" i="8"/>
  <c r="B56" i="8"/>
  <c r="A54" i="8"/>
  <c r="C54" i="8" s="1"/>
  <c r="A46" i="8"/>
  <c r="C46" i="8" s="1"/>
  <c r="A45" i="8"/>
  <c r="C45" i="8" s="1"/>
  <c r="A39" i="8"/>
  <c r="C39" i="8" s="1"/>
  <c r="A30" i="8"/>
  <c r="C30" i="8" s="1"/>
  <c r="A83" i="8"/>
  <c r="C83" i="8" s="1"/>
  <c r="A78" i="8"/>
  <c r="C78" i="8" s="1"/>
  <c r="A77" i="8"/>
  <c r="C77" i="8" s="1"/>
  <c r="B74" i="8"/>
  <c r="A69" i="8"/>
  <c r="C69" i="8" s="1"/>
  <c r="B67" i="8"/>
  <c r="A62" i="8"/>
  <c r="C62" i="8" s="1"/>
  <c r="A61" i="8"/>
  <c r="C61" i="8" s="1"/>
  <c r="A57" i="8"/>
  <c r="C57" i="8" s="1"/>
  <c r="A56" i="8"/>
  <c r="C56" i="8" s="1"/>
  <c r="B46" i="8"/>
  <c r="A43" i="8"/>
  <c r="C43" i="8" s="1"/>
  <c r="B38" i="8"/>
  <c r="A25" i="8"/>
  <c r="C25" i="8" s="1"/>
  <c r="B82" i="8"/>
  <c r="B80" i="8"/>
  <c r="A80" i="8"/>
  <c r="C80" i="8" s="1"/>
  <c r="B71" i="8"/>
  <c r="A70" i="8"/>
  <c r="C70" i="8" s="1"/>
  <c r="A66" i="8"/>
  <c r="C66" i="8" s="1"/>
  <c r="A65" i="8"/>
  <c r="C65" i="8" s="1"/>
  <c r="B59" i="8"/>
  <c r="A53" i="8"/>
  <c r="C53" i="8" s="1"/>
  <c r="A52" i="8"/>
  <c r="C52" i="8" s="1"/>
  <c r="A47" i="8"/>
  <c r="C47" i="8" s="1"/>
  <c r="B42" i="8"/>
  <c r="B39" i="8"/>
  <c r="B20" i="8"/>
  <c r="B81" i="8"/>
  <c r="A79" i="8"/>
  <c r="C79" i="8" s="1"/>
  <c r="A75" i="8"/>
  <c r="C75" i="8" s="1"/>
  <c r="A73" i="8"/>
  <c r="C73" i="8" s="1"/>
  <c r="B69" i="8"/>
  <c r="B65" i="8"/>
  <c r="B62" i="8"/>
  <c r="A58" i="8"/>
  <c r="C58" i="8" s="1"/>
  <c r="B54" i="8"/>
  <c r="A50" i="8"/>
  <c r="C50" i="8" s="1"/>
  <c r="B49" i="8"/>
  <c r="A42" i="8"/>
  <c r="C42" i="8" s="1"/>
  <c r="A36" i="8"/>
  <c r="C36" i="8" s="1"/>
  <c r="A15" i="8"/>
  <c r="C15" i="8" s="1"/>
  <c r="A29" i="8"/>
  <c r="C29" i="8" s="1"/>
  <c r="A16" i="8"/>
  <c r="C16" i="8" s="1"/>
  <c r="B24" i="8"/>
  <c r="A12" i="8"/>
  <c r="C12" i="8" s="1"/>
  <c r="B21" i="8"/>
  <c r="B12" i="8"/>
  <c r="A8" i="8"/>
  <c r="C8" i="8" s="1"/>
  <c r="B26" i="8"/>
  <c r="A17" i="8"/>
  <c r="C17" i="8" s="1"/>
  <c r="B6" i="8"/>
  <c r="B34" i="8"/>
  <c r="B25" i="8"/>
  <c r="B17" i="8"/>
  <c r="A9" i="8"/>
  <c r="C9" i="8" s="1"/>
  <c r="A51" i="8"/>
  <c r="C51" i="8" s="1"/>
  <c r="A48" i="8"/>
  <c r="C48" i="8" s="1"/>
  <c r="A44" i="8"/>
  <c r="C44" i="8" s="1"/>
  <c r="A41" i="8"/>
  <c r="C41" i="8" s="1"/>
  <c r="A37" i="8"/>
  <c r="C37" i="8" s="1"/>
  <c r="B35" i="8"/>
  <c r="B30" i="8"/>
  <c r="A27" i="8"/>
  <c r="C27" i="8" s="1"/>
  <c r="B23" i="8"/>
  <c r="B13" i="8"/>
  <c r="A11" i="8"/>
  <c r="C11" i="8" s="1"/>
  <c r="B8" i="8"/>
  <c r="A74" i="8"/>
  <c r="C74" i="8" s="1"/>
  <c r="B73" i="8"/>
  <c r="A68" i="8"/>
  <c r="C68" i="8" s="1"/>
  <c r="A64" i="8"/>
  <c r="C64" i="8" s="1"/>
  <c r="B61" i="8"/>
  <c r="A59" i="8"/>
  <c r="C59" i="8" s="1"/>
  <c r="B55" i="8"/>
  <c r="B52" i="8"/>
  <c r="B50" i="8"/>
  <c r="B48" i="8"/>
  <c r="B44" i="8"/>
  <c r="A40" i="8"/>
  <c r="C40" i="8" s="1"/>
  <c r="B37" i="8"/>
  <c r="A32" i="8"/>
  <c r="C32" i="8" s="1"/>
  <c r="B27" i="8"/>
  <c r="B22" i="8"/>
  <c r="B19" i="8"/>
  <c r="A14" i="8"/>
  <c r="C14" i="8" s="1"/>
  <c r="A10" i="8"/>
  <c r="C10" i="8" s="1"/>
  <c r="B7" i="8"/>
  <c r="B33" i="8"/>
  <c r="A28" i="8"/>
  <c r="C28" i="8" s="1"/>
  <c r="A24" i="8"/>
  <c r="C24" i="8" s="1"/>
  <c r="A18" i="8"/>
  <c r="C18" i="8" s="1"/>
  <c r="B14" i="8"/>
  <c r="B9" i="8"/>
  <c r="A3" i="8"/>
  <c r="C3" i="8" s="1"/>
  <c r="B4" i="8"/>
  <c r="A38" i="8"/>
  <c r="C38" i="8" s="1"/>
  <c r="B36" i="8"/>
  <c r="B32" i="8"/>
  <c r="A31" i="8"/>
  <c r="C31" i="8" s="1"/>
  <c r="A26" i="8"/>
  <c r="C26" i="8" s="1"/>
  <c r="A23" i="8"/>
  <c r="C23" i="8" s="1"/>
  <c r="A20" i="8"/>
  <c r="C20" i="8" s="1"/>
  <c r="A19" i="8"/>
  <c r="C19" i="8" s="1"/>
  <c r="B15" i="8"/>
  <c r="B11" i="8"/>
  <c r="B10" i="8"/>
  <c r="A5" i="8"/>
  <c r="C5" i="8" s="1"/>
  <c r="B5" i="8"/>
  <c r="B40" i="8"/>
  <c r="A35" i="8"/>
  <c r="C35" i="8" s="1"/>
  <c r="A34" i="8"/>
  <c r="C34" i="8" s="1"/>
  <c r="B29" i="8"/>
  <c r="B28" i="8"/>
  <c r="A22" i="8"/>
  <c r="C22" i="8" s="1"/>
  <c r="A21" i="8"/>
  <c r="C21" i="8" s="1"/>
  <c r="B18" i="8"/>
  <c r="B16" i="8"/>
  <c r="A13" i="8"/>
  <c r="C13" i="8" s="1"/>
  <c r="A6" i="8"/>
  <c r="C6" i="8" s="1"/>
  <c r="A7" i="8"/>
  <c r="C7" i="8" s="1"/>
  <c r="A2" i="8"/>
  <c r="C2" i="8" s="1"/>
  <c r="A4" i="8"/>
  <c r="C4" i="8" s="1"/>
  <c r="B2" i="8"/>
  <c r="A94" i="8"/>
  <c r="C94" i="8" s="1"/>
  <c r="A98" i="8"/>
  <c r="C98" i="8" s="1"/>
  <c r="A95" i="8"/>
  <c r="C95" i="8" s="1"/>
  <c r="A100" i="8"/>
  <c r="C100" i="8" s="1"/>
  <c r="B101" i="8"/>
  <c r="A99" i="8"/>
  <c r="C99" i="8" s="1"/>
  <c r="B98" i="8"/>
  <c r="A101" i="8"/>
  <c r="C101" i="8" s="1"/>
  <c r="B99" i="8"/>
  <c r="A97" i="8"/>
  <c r="C97" i="8" s="1"/>
  <c r="B97" i="8"/>
  <c r="B100" i="8"/>
  <c r="B96" i="8"/>
</calcChain>
</file>

<file path=xl/sharedStrings.xml><?xml version="1.0" encoding="utf-8"?>
<sst xmlns="http://schemas.openxmlformats.org/spreadsheetml/2006/main" count="203" uniqueCount="180">
  <si>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</si>
  <si>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</si>
  <si>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</si>
  <si>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</si>
  <si>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</si>
  <si>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</si>
  <si>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</si>
  <si>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</si>
  <si>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</si>
  <si>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</si>
  <si>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</si>
  <si>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</si>
  <si>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</si>
  <si>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</si>
  <si>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</si>
  <si>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</si>
  <si>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</si>
  <si>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</si>
  <si>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</si>
  <si>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</si>
  <si>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</si>
  <si>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</si>
  <si>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</si>
  <si>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</si>
  <si>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</si>
  <si>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</si>
  <si>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</si>
  <si>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</si>
  <si>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</si>
  <si>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</si>
  <si>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</si>
  <si>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</si>
  <si>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</si>
  <si>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</si>
  <si>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</si>
  <si>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</si>
  <si>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</si>
  <si>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</si>
  <si>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</si>
  <si>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</si>
  <si>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</si>
  <si>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Projekt-ID (Udfyldes af fonden):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</si>
  <si>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</si>
  <si>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</si>
  <si>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</si>
  <si>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</si>
  <si>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</si>
  <si>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</si>
  <si>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</si>
  <si>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</si>
  <si>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</si>
  <si>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Intern løn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</si>
  <si>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</si>
  <si>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</si>
  <si>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</si>
  <si>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</si>
  <si>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</si>
  <si>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</si>
  <si>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</si>
  <si>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</si>
  <si>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</si>
  <si>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</si>
  <si>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</si>
  <si>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t>Det samlede tilskudsgrundlag</t>
  </si>
  <si>
    <t>Udgifter</t>
  </si>
  <si>
    <t xml:space="preserve">Finansiering </t>
  </si>
  <si>
    <t>Administrative omkostninger / overhead, som finansieres af projektet</t>
  </si>
  <si>
    <t>AP 2:</t>
  </si>
  <si>
    <t>AP 3:</t>
  </si>
  <si>
    <t>AP 4: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</si>
  <si>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</si>
  <si>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</si>
  <si>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</si>
  <si>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</si>
  <si>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</si>
  <si>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Antal timer</t>
  </si>
  <si>
    <t>Ekstern bistand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</si>
  <si>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</si>
  <si>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</si>
  <si>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</si>
  <si>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</si>
  <si>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AP 1: </t>
  </si>
  <si>
    <t>Tallet hentes automatisk fra summen af Ekstern bistand på næste side</t>
  </si>
  <si>
    <t>Tallet hentes automatisk fra summen af Udstyr på næste side</t>
  </si>
  <si>
    <t>Tallet hentes automatisk fra summen af Øvrige projektudgifter på næste side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</si>
  <si>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</si>
  <si>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</si>
  <si>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</si>
  <si>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</si>
  <si>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</si>
  <si>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</si>
  <si>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</si>
  <si>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</si>
  <si>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</si>
  <si>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</si>
  <si>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</si>
  <si>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</si>
  <si>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</si>
  <si>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</si>
  <si>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</si>
  <si>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</si>
  <si>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</si>
  <si>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</si>
  <si>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</si>
  <si>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</si>
  <si>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Vejledning til brug for udfyldelse skemaet - se teksten nedenfor</t>
  </si>
  <si>
    <t>Hvis projektets arbejdspakker har forskellige lovhjemler grundet samfinansiering med anden tilskudsordning fx. GUDP, skal hjemlen pr. arbejdspakke oplyses.</t>
  </si>
  <si>
    <t>Når der er tale om samfinansierede projekter med flere hjemler, skal der tilsvarende i ansøgningsskemaets del 1 punk 1.3 sættes flere krydser.</t>
  </si>
  <si>
    <t>Skriv 'Kapitel 2' for Vidensoverførsel og informationsaktiviteter samt rådgivning, 'Kapitel 3 for forskning og udvikling jf. aktivitetsbekendtgørelsen osv.</t>
  </si>
  <si>
    <t>Information om anden tilskud angives, herunder navn på tilskudsgiver o.l.</t>
  </si>
  <si>
    <t>Information om anden tilskud angives, herunder myndighed / tilskudsordningens navn o.l. Eksempel Landbrugsstyrelsen, GUDP, Udviklings- og forskningsaktiviteter</t>
  </si>
  <si>
    <t xml:space="preserve">Udgangspunktet er, at det ansøgte projekt i sin helhed søges / bevilges med én hjemmel. </t>
  </si>
  <si>
    <t>Revision</t>
  </si>
  <si>
    <t>Rejseudgifter - ophold, transport, herunder kørsel i egen bil</t>
  </si>
  <si>
    <t xml:space="preserve">Mødeudgifter - lokale og forplejning </t>
  </si>
  <si>
    <t>Titel på arbejdspakke jf. projektbeskrivelsen</t>
  </si>
  <si>
    <t xml:space="preserve">Materialer - specifikation: </t>
  </si>
  <si>
    <t>Timesats, kr.</t>
  </si>
  <si>
    <t xml:space="preserve">Vedr. angivelse af hjemmel for arbejdspakkerne: </t>
  </si>
  <si>
    <t>Kørsel i egen bil er til statens lave takst.</t>
  </si>
  <si>
    <t>Der henvises til fondens vejledning om tilskud for nærmere information om tilskudsberettigede udgifter, herunder om moms.</t>
  </si>
  <si>
    <t>F.eks.  Konsulenter, teknikere, koordinator/sekretærer, studentermedhjælpere</t>
  </si>
  <si>
    <t xml:space="preserve">Rækkehøjden kan ændres, så der kan stå en længere tekst. </t>
  </si>
  <si>
    <t xml:space="preserve">Læs nærmere om udgifter til køb af udstyr og dyr i fondens vejledning om tilskud, herunder om afskrivninger. </t>
  </si>
  <si>
    <t>Navn på planlagt ekstern bistand + nøgleord for opgaven</t>
  </si>
  <si>
    <t>Listen er ikke udtømmende, og der er således også plads til at indsætte andre udgifter.</t>
  </si>
  <si>
    <t xml:space="preserve">Ansøger kan samtidig slette tekst, når der ikke er budgetteret med den pågældende udgift i det ansøgte projekt. </t>
  </si>
  <si>
    <t>3.4 Specifikation af tilskudsgrundlaget for de enkelte arbejdspakker</t>
  </si>
  <si>
    <r>
      <t>3.5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</si>
  <si>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Anden finansiering i form af ”in kind” skal ikke medtages i budgettet, men skal omtales under afsnittet om bemærkninger til projektets budget og finansiering.</t>
  </si>
  <si>
    <r>
      <rPr>
        <b/>
        <sz val="9"/>
        <color theme="1"/>
        <rFont val="Arial"/>
        <family val="2"/>
      </rPr>
      <t>Når</t>
    </r>
    <r>
      <rPr>
        <sz val="9"/>
        <color theme="1"/>
        <rFont val="Arial"/>
        <family val="2"/>
      </rPr>
      <t xml:space="preserve"> tilskuddet finansierer overhead/administrative omkostninger, skal dette fremgå af projektøkonomiskemaet, jf. punkt 3.2</t>
    </r>
  </si>
  <si>
    <t>Indtægter i alt</t>
  </si>
  <si>
    <r>
      <t xml:space="preserve">Kravet gælder for </t>
    </r>
    <r>
      <rPr>
        <b/>
        <sz val="9"/>
        <color theme="1"/>
        <rFont val="Arial"/>
        <family val="2"/>
      </rPr>
      <t>alle</t>
    </r>
    <r>
      <rPr>
        <sz val="9"/>
        <color theme="1"/>
        <rFont val="Arial"/>
        <family val="2"/>
      </rPr>
      <t xml:space="preserve"> tilskudsmodtagere.</t>
    </r>
  </si>
  <si>
    <r>
      <t xml:space="preserve">Under dette punkt </t>
    </r>
    <r>
      <rPr>
        <b/>
        <sz val="9"/>
        <color theme="1"/>
        <rFont val="Arial"/>
        <family val="2"/>
      </rPr>
      <t>skal</t>
    </r>
    <r>
      <rPr>
        <sz val="9"/>
        <color theme="1"/>
        <rFont val="Arial"/>
        <family val="2"/>
      </rPr>
      <t xml:space="preserve"> det oplyses, hvilke administrative omkostninger/overhead, som finansieres af tilskuddet.</t>
    </r>
  </si>
  <si>
    <t xml:space="preserve">Der kan indsættes flere rækker, hvis der er behov for det under punkt 3.3 - 3.6.
</t>
  </si>
  <si>
    <t>1. januar - 31. december 2024</t>
  </si>
  <si>
    <t xml:space="preserve">Undlad derfor ved udskrift / konvertering til pdf at ændre på sideopsætningen, herunder at anvende skaleringsfunktionen. </t>
  </si>
  <si>
    <t>Tallet hentes automatisk fra summen af indtægter på næste side</t>
  </si>
  <si>
    <t xml:space="preserve">Tilskud fra fonden er offentligt tilskud. Ved andre offentlige tilskud forstås tilskud fra de øvrige produktionsafgiftsfonde, kommuner og regioner, ministerielle tilskudsordninger, EU-ordninger mm. </t>
  </si>
  <si>
    <t>Vejledning om konvertering af projektøkonomiskiemaet fra Excel til pdf - se indsat billede til højre</t>
  </si>
  <si>
    <t>Vejledning om konvertering af projektøkonomiskemaet fra Excel til pdf - se indsat billede til højre.</t>
  </si>
  <si>
    <t>Der kan anvendes medarbejderkategorier ved angivelse af udgifter til intern løn. Der skal i så fald anvendes retvisende betegnelser som beskriver kategoriens opgave/status.</t>
  </si>
  <si>
    <t xml:space="preserve">Der kan indsættes flere rækker, hvis der er behov for det.
</t>
  </si>
  <si>
    <t>Nogle af udgifterne skal specificeres nærmere fx materialer, analyser og leje af udstyr.</t>
  </si>
  <si>
    <t xml:space="preserve">Der er fortrykt en række udgifter, som typisk ses på tværs af projekter. </t>
  </si>
  <si>
    <t>I så fald indsættes blot en ekstra række med fx en yderligere materialespecifikation.</t>
  </si>
  <si>
    <t>Overvej om specifikationen af fx materiale-udgifter skal ske på flere selvstændige rækker. Det kan være relevant, hvis der er tale om forskellige typer materialer.</t>
  </si>
  <si>
    <t>Når der søges om tilskud til overhead skal det under punkt 3.5 oplyse, hvilke administrative omkostninger/overhead, som finansieres af tilskuddet.</t>
  </si>
  <si>
    <r>
      <t xml:space="preserve">Tilskud fra fonden
</t>
    </r>
    <r>
      <rPr>
        <sz val="10"/>
        <color theme="1"/>
        <rFont val="Arial"/>
        <family val="2"/>
      </rPr>
      <t xml:space="preserve">Regnskab / budget </t>
    </r>
  </si>
  <si>
    <t>Værdi efter
1.000 kr.</t>
  </si>
  <si>
    <t>Værdi før afskrivning
1.000 kr.</t>
  </si>
  <si>
    <t xml:space="preserve">De grå kanter markerer udskriftsområdet. </t>
  </si>
  <si>
    <t xml:space="preserve">ALLE grå felter i dokumentet udfyldes automatisk. </t>
  </si>
  <si>
    <t xml:space="preserve">Men henvisning til vejledningen om intern løn kommenteres på anvendte timesatser, principper for beregningen heraf o.l. </t>
  </si>
  <si>
    <t xml:space="preserve">Udgifterne under de enkelte hovedposter skal specificeres nedenfor. 
Ved regnskabsaflæggelsen skal der ligeledes ske en specikation af udgifterne. Specifikationen i tilskudsregnskabet skal være sammenligneligt med budgettet. </t>
  </si>
  <si>
    <t>(Punktet SKAL udfyldes, når der er budgetteret med overheadudgifter)</t>
  </si>
  <si>
    <t xml:space="preserve">Vær opmærksom på, at der skal tidsregistreres. </t>
  </si>
  <si>
    <t xml:space="preserve">Udgifter / finansiering i form af ”in kind” skal jf. vejledningen om tilskud ikke medtages i budgettet, men omtales i denne del af projektøkonomiskemaet. </t>
  </si>
  <si>
    <t xml:space="preserve">Ved regnskabsaflæggelsen skal der være en tilsvarend omtale. </t>
  </si>
  <si>
    <t xml:space="preserve">Fonden har lavet en standardopsætning af siderne i form af angivelse af "udskriftsområde".  Det betyder, at det alene er udskriftsområdet, som kommer med ved fysisk udskrift eller ved konvertering/udskrift til pdf. </t>
  </si>
  <si>
    <t xml:space="preserve">Cellen i kontrollinjen skal gå i "0", når tabellen er udfyldt. Dette er et udtryk for, at tilskudsgrundlaget under dette punkt svarer til tilskudsgrundlaget i budgettet ovenfor. </t>
  </si>
  <si>
    <t xml:space="preserve">OBS - Overvej om tekst og tabeller i pdf-udgaven fremstår hensigstmæssigt. Falder sideskift fx naturligt, er der blanke sider osv. Hvis ikke så ret til og lav en ny pdf-udgave for derved at gøre det mere læsevenligt. </t>
  </si>
  <si>
    <t xml:space="preserve">Begge celler i kontrollinjen skal gå i "0" / "0 %", når budgettet er udfyldt. Dette er et udtryk for, at finansieringen svarer til udgifterme. </t>
  </si>
  <si>
    <t xml:space="preserve">3.1 Projektets budget i bevillingsåret </t>
  </si>
  <si>
    <t>3.2 Overordnede bemærkninger til budgettet og projektets finansiering</t>
  </si>
  <si>
    <t>Kommentarer til budgetterede udgifter</t>
  </si>
  <si>
    <t>Udstyr i alt</t>
  </si>
  <si>
    <t>Udstyr (køb af udstyr)</t>
  </si>
  <si>
    <t>Er der tale om leje af udstyr, skal udgiften medtages under øvrige projektudgifter.</t>
  </si>
  <si>
    <t>Tilskud fra fonden</t>
  </si>
  <si>
    <t>t.kr.</t>
  </si>
  <si>
    <t>antal</t>
  </si>
  <si>
    <t>Gennemsnitligt tilskud pr. virksomhed</t>
  </si>
  <si>
    <t>kr. / virksomhed</t>
  </si>
  <si>
    <t>Hvis der søges om tilskud til forskellige typer tjeks, kan beregningen laves for hver type ved at kopiere rækkerne og indsætte nedenfor.</t>
  </si>
  <si>
    <t>Hvis der er budgetteret med ekstern bistand til en fast pris kommenteres opgavens omfang for dermed at kunne vurdere udgiften set i forhold til opgaven, fx at opgaven er baseret på 20 timer.</t>
  </si>
  <si>
    <t>Eventuelle bemærkninger vedr. moms kan indsættes under punkt 3.2</t>
  </si>
  <si>
    <t>3.3 Gennemsnitlig tilskud pr. tjek / rådgivning</t>
  </si>
  <si>
    <t>Kommentarer til beregningen</t>
  </si>
  <si>
    <t>Antal landbrug / virksomheder, som modtager et tjek - budgetteret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</si>
</sst>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.&quot;;[Red]\-#,##0\ &quot;kr.&quot;"/>
    <numFmt numFmtId="164" formatCode="#,##0.0"/>
  </numFmts>
  <fonts count="15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9">
    <xf numFmtId="0" fontId="0" fillId="0" borderId="0" xfId="0"/>
    <xf numFmtId="0" fontId="5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2" borderId="0" xfId="0" applyFill="1"/>
    <xf numFmtId="3" fontId="0" fillId="2" borderId="11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0" fontId="0" fillId="2" borderId="15" xfId="0" applyFill="1" applyBorder="1" applyAlignment="1">
      <alignment horizontal="left"/>
    </xf>
    <xf numFmtId="9" fontId="0" fillId="2" borderId="0" xfId="1" applyFont="1" applyFill="1" applyAlignment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5" fillId="3" borderId="3" xfId="0" applyFont="1" applyFill="1" applyBorder="1"/>
    <xf numFmtId="0" fontId="0" fillId="0" borderId="0" xfId="0" applyAlignment="1">
      <alignment horizontal="center"/>
    </xf>
    <xf numFmtId="3" fontId="5" fillId="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3" fontId="0" fillId="2" borderId="0" xfId="0" applyNumberFormat="1" applyFill="1" applyAlignment="1">
      <alignment wrapText="1"/>
    </xf>
    <xf numFmtId="6" fontId="5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3" fontId="0" fillId="0" borderId="21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7" fillId="0" borderId="3" xfId="0" applyFont="1" applyBorder="1" applyAlignment="1">
      <alignment vertic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/>
    <xf numFmtId="0" fontId="5" fillId="5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9" fontId="12" fillId="0" borderId="0" xfId="0" applyNumberFormat="1" applyFont="1" applyAlignment="1">
      <alignment vertical="top"/>
    </xf>
    <xf numFmtId="0" fontId="12" fillId="0" borderId="0" xfId="0" applyFont="1" applyAlignment="1" applyProtection="1">
      <alignment horizontal="left" vertical="top"/>
      <protection locked="0"/>
    </xf>
    <xf numFmtId="0" fontId="0" fillId="3" borderId="3" xfId="0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23" xfId="0" applyFont="1" applyBorder="1" applyAlignment="1">
      <alignment vertical="top" wrapText="1"/>
    </xf>
    <xf numFmtId="0" fontId="0" fillId="5" borderId="0" xfId="0" applyFill="1" applyProtection="1"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0" fillId="0" borderId="23" xfId="0" applyBorder="1" applyProtection="1">
      <protection locked="0"/>
    </xf>
    <xf numFmtId="0" fontId="7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9" fontId="0" fillId="0" borderId="23" xfId="0" applyNumberFormat="1" applyBorder="1" applyAlignment="1">
      <alignment horizontal="right"/>
    </xf>
    <xf numFmtId="9" fontId="5" fillId="0" borderId="23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23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3" fontId="5" fillId="0" borderId="23" xfId="0" applyNumberFormat="1" applyFont="1" applyBorder="1" applyAlignment="1">
      <alignment horizontal="center" vertical="center"/>
    </xf>
    <xf numFmtId="49" fontId="0" fillId="3" borderId="10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right"/>
    </xf>
    <xf numFmtId="0" fontId="5" fillId="4" borderId="0" xfId="0" applyFont="1" applyFill="1" applyAlignment="1">
      <alignment horizontal="left" vertical="center"/>
    </xf>
    <xf numFmtId="0" fontId="0" fillId="0" borderId="7" xfId="0" applyBorder="1" applyProtection="1"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4" fontId="0" fillId="0" borderId="11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>
      <alignment horizontal="right"/>
    </xf>
    <xf numFmtId="9" fontId="0" fillId="0" borderId="0" xfId="0" applyNumberFormat="1" applyAlignment="1">
      <alignment horizontal="left"/>
    </xf>
    <xf numFmtId="0" fontId="0" fillId="0" borderId="15" xfId="0" applyBorder="1" applyProtection="1">
      <protection locked="0"/>
    </xf>
    <xf numFmtId="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3" fontId="0" fillId="0" borderId="23" xfId="0" applyNumberFormat="1" applyBorder="1" applyAlignment="1" applyProtection="1">
      <alignment horizontal="right"/>
      <protection locked="0"/>
    </xf>
    <xf numFmtId="3" fontId="5" fillId="0" borderId="23" xfId="0" applyNumberFormat="1" applyFont="1" applyBorder="1" applyAlignment="1">
      <alignment horizontal="right"/>
    </xf>
    <xf numFmtId="4" fontId="0" fillId="0" borderId="0" xfId="0" applyNumberFormat="1"/>
    <xf numFmtId="0" fontId="0" fillId="0" borderId="15" xfId="0" applyBorder="1" applyAlignment="1" applyProtection="1">
      <alignment horizontal="center"/>
      <protection locked="0"/>
    </xf>
    <xf numFmtId="3" fontId="0" fillId="0" borderId="0" xfId="0" applyNumberFormat="1"/>
    <xf numFmtId="9" fontId="0" fillId="0" borderId="23" xfId="1" applyFont="1" applyFill="1" applyBorder="1" applyAlignment="1">
      <alignment horizontal="right"/>
    </xf>
    <xf numFmtId="3" fontId="5" fillId="0" borderId="11" xfId="0" applyNumberFormat="1" applyFont="1" applyBorder="1" applyAlignment="1" applyProtection="1">
      <alignment horizontal="right"/>
      <protection locked="0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right"/>
      <protection locked="0"/>
    </xf>
    <xf numFmtId="9" fontId="0" fillId="2" borderId="1" xfId="0" applyNumberFormat="1" applyFill="1" applyBorder="1" applyAlignment="1">
      <alignment horizontal="right"/>
    </xf>
    <xf numFmtId="0" fontId="0" fillId="0" borderId="0" xfId="0" applyAlignment="1">
      <alignment wrapText="1"/>
    </xf>
    <xf numFmtId="9" fontId="0" fillId="0" borderId="0" xfId="0" applyNumberFormat="1" applyAlignment="1">
      <alignment horizontal="right"/>
    </xf>
    <xf numFmtId="1" fontId="0" fillId="0" borderId="23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right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0" fillId="3" borderId="1" xfId="0" applyFill="1" applyBorder="1"/>
    <xf numFmtId="6" fontId="5" fillId="3" borderId="20" xfId="0" applyNumberFormat="1" applyFont="1" applyFill="1" applyBorder="1" applyProtection="1">
      <protection locked="0"/>
    </xf>
    <xf numFmtId="3" fontId="0" fillId="0" borderId="15" xfId="0" applyNumberFormat="1" applyBorder="1" applyProtection="1">
      <protection locked="0"/>
    </xf>
    <xf numFmtId="6" fontId="0" fillId="0" borderId="23" xfId="0" applyNumberFormat="1" applyBorder="1" applyProtection="1">
      <protection locked="0"/>
    </xf>
    <xf numFmtId="3" fontId="0" fillId="0" borderId="21" xfId="0" applyNumberFormat="1" applyBorder="1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23" xfId="0" applyFont="1" applyBorder="1"/>
    <xf numFmtId="3" fontId="0" fillId="0" borderId="23" xfId="0" applyNumberFormat="1" applyBorder="1" applyAlignment="1">
      <alignment wrapText="1"/>
    </xf>
    <xf numFmtId="0" fontId="5" fillId="3" borderId="7" xfId="0" applyFont="1" applyFill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5" fillId="3" borderId="13" xfId="0" applyFont="1" applyFill="1" applyBorder="1" applyAlignment="1">
      <alignment vertical="center"/>
    </xf>
    <xf numFmtId="0" fontId="0" fillId="3" borderId="4" xfId="0" applyFill="1" applyBorder="1" applyAlignment="1">
      <alignment vertical="top" wrapText="1"/>
    </xf>
    <xf numFmtId="6" fontId="5" fillId="3" borderId="14" xfId="0" applyNumberFormat="1" applyFont="1" applyFill="1" applyBorder="1" applyProtection="1">
      <protection locked="0"/>
    </xf>
    <xf numFmtId="0" fontId="0" fillId="3" borderId="6" xfId="0" applyFill="1" applyBorder="1" applyAlignment="1">
      <alignment vertical="center"/>
    </xf>
    <xf numFmtId="6" fontId="5" fillId="3" borderId="10" xfId="0" applyNumberFormat="1" applyFont="1" applyFill="1" applyBorder="1" applyProtection="1"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left"/>
      <protection locked="0"/>
    </xf>
    <xf numFmtId="6" fontId="5" fillId="3" borderId="11" xfId="0" applyNumberFormat="1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11" xfId="0" applyFill="1" applyBorder="1" applyAlignment="1">
      <alignment horizontal="right"/>
    </xf>
    <xf numFmtId="0" fontId="0" fillId="0" borderId="0" xfId="0" applyAlignment="1" applyProtection="1">
      <alignment vertical="top" wrapText="1"/>
      <protection locked="0"/>
    </xf>
    <xf numFmtId="0" fontId="11" fillId="3" borderId="0" xfId="0" applyFont="1" applyFill="1"/>
    <xf numFmtId="0" fontId="0" fillId="3" borderId="0" xfId="0" applyFill="1" applyProtection="1">
      <protection locked="0"/>
    </xf>
    <xf numFmtId="0" fontId="5" fillId="3" borderId="0" xfId="0" applyFont="1" applyFill="1"/>
    <xf numFmtId="0" fontId="14" fillId="0" borderId="0" xfId="0" applyFont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0" borderId="0" xfId="0" applyFont="1"/>
    <xf numFmtId="3" fontId="0" fillId="0" borderId="0" xfId="0" applyNumberFormat="1" applyAlignment="1" applyProtection="1">
      <alignment horizontal="right"/>
      <protection locked="0"/>
    </xf>
    <xf numFmtId="9" fontId="0" fillId="6" borderId="11" xfId="0" applyNumberFormat="1" applyFill="1" applyBorder="1" applyAlignment="1">
      <alignment horizontal="right"/>
    </xf>
    <xf numFmtId="9" fontId="5" fillId="6" borderId="11" xfId="0" applyNumberFormat="1" applyFont="1" applyFill="1" applyBorder="1" applyAlignment="1">
      <alignment horizontal="right"/>
    </xf>
    <xf numFmtId="4" fontId="0" fillId="6" borderId="15" xfId="0" applyNumberFormat="1" applyFill="1" applyBorder="1" applyAlignment="1">
      <alignment horizontal="center"/>
    </xf>
    <xf numFmtId="0" fontId="0" fillId="3" borderId="5" xfId="0" applyFill="1" applyBorder="1"/>
    <xf numFmtId="0" fontId="0" fillId="3" borderId="0" xfId="0" applyFill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9" xfId="0" applyFill="1" applyBorder="1" applyAlignment="1">
      <alignment horizontal="right"/>
    </xf>
    <xf numFmtId="3" fontId="0" fillId="6" borderId="11" xfId="0" applyNumberFormat="1" applyFill="1" applyBorder="1" applyAlignment="1">
      <alignment horizontal="right"/>
    </xf>
    <xf numFmtId="3" fontId="0" fillId="6" borderId="11" xfId="0" applyNumberFormat="1" applyFill="1" applyBorder="1" applyAlignment="1" applyProtection="1">
      <alignment horizontal="right"/>
      <protection locked="0"/>
    </xf>
    <xf numFmtId="3" fontId="0" fillId="6" borderId="15" xfId="0" applyNumberFormat="1" applyFill="1" applyBorder="1" applyAlignment="1" applyProtection="1">
      <alignment horizontal="right"/>
      <protection locked="0"/>
    </xf>
    <xf numFmtId="3" fontId="5" fillId="6" borderId="9" xfId="0" applyNumberFormat="1" applyFont="1" applyFill="1" applyBorder="1" applyAlignment="1">
      <alignment horizontal="right"/>
    </xf>
    <xf numFmtId="3" fontId="5" fillId="6" borderId="15" xfId="0" applyNumberFormat="1" applyFont="1" applyFill="1" applyBorder="1" applyAlignment="1">
      <alignment horizontal="right"/>
    </xf>
    <xf numFmtId="3" fontId="0" fillId="6" borderId="9" xfId="0" applyNumberFormat="1" applyFill="1" applyBorder="1" applyAlignment="1" applyProtection="1">
      <alignment horizontal="right"/>
      <protection locked="0"/>
    </xf>
    <xf numFmtId="3" fontId="5" fillId="6" borderId="19" xfId="0" applyNumberFormat="1" applyFont="1" applyFill="1" applyBorder="1" applyAlignment="1">
      <alignment horizontal="right"/>
    </xf>
    <xf numFmtId="3" fontId="5" fillId="6" borderId="12" xfId="0" applyNumberFormat="1" applyFont="1" applyFill="1" applyBorder="1" applyAlignment="1">
      <alignment horizontal="right"/>
    </xf>
    <xf numFmtId="9" fontId="0" fillId="6" borderId="11" xfId="1" applyFont="1" applyFill="1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/>
    <xf numFmtId="0" fontId="0" fillId="0" borderId="7" xfId="0" applyBorder="1"/>
    <xf numFmtId="0" fontId="5" fillId="0" borderId="5" xfId="0" applyFont="1" applyBorder="1"/>
    <xf numFmtId="0" fontId="5" fillId="0" borderId="4" xfId="0" applyFont="1" applyBorder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/>
    <xf numFmtId="0" fontId="0" fillId="0" borderId="5" xfId="0" applyBorder="1"/>
    <xf numFmtId="0" fontId="5" fillId="0" borderId="8" xfId="0" applyFont="1" applyBorder="1"/>
    <xf numFmtId="0" fontId="5" fillId="0" borderId="2" xfId="0" applyFont="1" applyBorder="1"/>
    <xf numFmtId="0" fontId="0" fillId="0" borderId="17" xfId="0" applyBorder="1"/>
    <xf numFmtId="0" fontId="5" fillId="0" borderId="16" xfId="0" applyFont="1" applyBorder="1"/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" fontId="5" fillId="6" borderId="15" xfId="0" applyNumberFormat="1" applyFont="1" applyFill="1" applyBorder="1"/>
    <xf numFmtId="3" fontId="5" fillId="6" borderId="15" xfId="0" applyNumberFormat="1" applyFont="1" applyFill="1" applyBorder="1"/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9" fontId="0" fillId="6" borderId="15" xfId="0" applyNumberFormat="1" applyFill="1" applyBorder="1" applyAlignment="1">
      <alignment horizontal="right"/>
    </xf>
    <xf numFmtId="9" fontId="5" fillId="6" borderId="19" xfId="0" applyNumberFormat="1" applyFont="1" applyFill="1" applyBorder="1" applyAlignment="1">
      <alignment horizontal="right"/>
    </xf>
    <xf numFmtId="0" fontId="2" fillId="0" borderId="0" xfId="0" applyFont="1"/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right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3" fontId="5" fillId="0" borderId="3" xfId="0" applyNumberFormat="1" applyFont="1" applyBorder="1" applyAlignment="1" applyProtection="1">
      <alignment horizontal="center"/>
      <protection locked="0"/>
    </xf>
    <xf numFmtId="3" fontId="5" fillId="0" borderId="21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6" fontId="5" fillId="3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3" fontId="10" fillId="0" borderId="7" xfId="0" applyNumberFormat="1" applyFont="1" applyBorder="1" applyAlignment="1" applyProtection="1">
      <alignment horizontal="center" vertical="center" wrapText="1"/>
      <protection locked="0"/>
    </xf>
    <xf numFmtId="3" fontId="10" fillId="0" borderId="11" xfId="0" applyNumberFormat="1" applyFont="1" applyBorder="1" applyAlignment="1" applyProtection="1">
      <alignment horizontal="center" vertical="center" wrapText="1"/>
      <protection locked="0"/>
    </xf>
    <xf numFmtId="3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7" fillId="6" borderId="7" xfId="0" applyNumberFormat="1" applyFont="1" applyFill="1" applyBorder="1" applyAlignment="1">
      <alignment horizontal="center" vertical="center" wrapText="1"/>
    </xf>
    <xf numFmtId="3" fontId="7" fillId="6" borderId="11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0</xdr:row>
      <xdr:rowOff>51920</xdr:rowOff>
    </xdr:from>
    <xdr:to>
      <xdr:col>17</xdr:col>
      <xdr:colOff>95250</xdr:colOff>
      <xdr:row>33</xdr:row>
      <xdr:rowOff>9904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EC9F036-DFCE-44DA-8D77-29F8CE6AD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15975" y="51920"/>
          <a:ext cx="2495550" cy="434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92</v>
      </c>
      <c r="B1" t="s">
        <v>93</v>
      </c>
      <c r="C1" t="s">
        <v>94</v>
      </c>
      <c r="J1" t="s">
        <v>96</v>
      </c>
      <c r="K1" t="s">
        <v>95</v>
      </c>
      <c r="L1" t="s">
        <v>70</v>
      </c>
      <c r="M1" t="s">
        <v>71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IF(A2&lt;&gt;"",'punkt 3 - Projektøkonomi'!$B$2,"")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IF(A3&lt;&gt;"",'punkt 3 - Projektøkonomi'!$B$2,"")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IF(A4&lt;&gt;"",'punkt 3 - Projektøkonomi'!$B$2,"")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IF(A5&lt;&gt;"",'punkt 3 - Projektøkonomi'!$B$2,"")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IF(A6&lt;&gt;"",'punkt 3 - Projektøkonomi'!$B$2,"")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IF(A7&lt;&gt;"",'punkt 3 - Projektøkonomi'!$B$2,"")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IF(A8&lt;&gt;"",'punkt 3 - Projektøkonomi'!$B$2,"")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IF(A9&lt;&gt;"",'punkt 3 - Projektøkonomi'!$B$2,"")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IF(A10&lt;&gt;"",'punkt 3 - Projektøkonomi'!$B$2,"")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IF(A11&lt;&gt;"",'punkt 3 - Projektøkonomi'!$B$2,"")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IF(A12&lt;&gt;"",'punkt 3 - Projektøkonomi'!$B$2,"")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IF(A13&lt;&gt;"",'punkt 3 - Projektøkonomi'!$B$2,"")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IF(A14&lt;&gt;"",'punkt 3 - Projektøkonomi'!$B$2,"")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IF(A15&lt;&gt;"",'punkt 3 - Projektøkonomi'!$B$2,"")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IF(A16&lt;&gt;"",'punkt 3 - Projektøkonomi'!$B$2,"")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IF(A17&lt;&gt;"",'punkt 3 - Projektøkonomi'!$B$2,"")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IF(A18&lt;&gt;"",'punkt 3 - Projektøkonomi'!$B$2,"")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IF(A19&lt;&gt;"",'punkt 3 - Projektøkonomi'!$B$2,"")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IF(A20&lt;&gt;"",'punkt 3 - Projektøkonomi'!$B$2,"")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IF(A21&lt;&gt;"",'punkt 3 - Projektøkonomi'!$B$2,"")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IF(A22&lt;&gt;"",'punkt 3 - Projektøkonomi'!$B$2,"")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IF(A23&lt;&gt;"",'punkt 3 - Projektøkonomi'!$B$2,"")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IF(A24&lt;&gt;"",'punkt 3 - Projektøkonomi'!$B$2,"")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IF(A25&lt;&gt;"",'punkt 3 - Projektøkonomi'!$B$2,"")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IF(A26&lt;&gt;"",'punkt 3 - Projektøkonomi'!$B$2,"")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IF(A27&lt;&gt;"",'punkt 3 - Projektøkonomi'!$B$2,"")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IF(A28&lt;&gt;"",'punkt 3 - Projektøkonomi'!$B$2,"")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IF(A29&lt;&gt;"",'punkt 3 - Projektøkonomi'!$B$2,"")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IF(A30&lt;&gt;"",'punkt 3 - Projektøkonomi'!$B$2,"")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IF(A31&lt;&gt;"",'punkt 3 - Projektøkonomi'!$B$2,"")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IF(A32&lt;&gt;"",'punkt 3 - Projektøkonomi'!$B$2,"")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IF(A33&lt;&gt;"",'punkt 3 - Projektøkonomi'!$B$2,"")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IF(A34&lt;&gt;"",'punkt 3 - Projektøkonomi'!$B$2,"")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IF(A35&lt;&gt;"",'punkt 3 - Projektøkonomi'!$B$2,"")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IF(A36&lt;&gt;"",'punkt 3 - Projektøkonomi'!$B$2,"")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IF(A37&lt;&gt;"",'punkt 3 - Projektøkonomi'!$B$2,"")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IF(A38&lt;&gt;"",'punkt 3 - Projektøkonomi'!$B$2,"")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IF(A39&lt;&gt;"",'punkt 3 - Projektøkonomi'!$B$2,"")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IF(A40&lt;&gt;"",'punkt 3 - Projektøkonomi'!$B$2,"")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IF(A41&lt;&gt;"",'punkt 3 - Projektøkonomi'!$B$2,"")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IF(A42&lt;&gt;"",'punkt 3 - Projektøkonomi'!$B$2,"")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IF(A43&lt;&gt;"",'punkt 3 - Projektøkonomi'!$B$2,"")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IF(A44&lt;&gt;"",'punkt 3 - Projektøkonomi'!$B$2,"")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IF(A45&lt;&gt;"",'punkt 3 - Projektøkonomi'!$B$2,"")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IF(A46&lt;&gt;"",'punkt 3 - Projektøkonomi'!$B$2,"")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IF(A47&lt;&gt;"",'punkt 3 - Projektøkonomi'!$B$2,"")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IF(A48&lt;&gt;"",'punkt 3 - Projektøkonomi'!$B$2,"")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IF(A49&lt;&gt;"",'punkt 3 - Projektøkonomi'!$B$2,"")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IF(A50&lt;&gt;"",'punkt 3 - Projektøkonomi'!$B$2,"")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IF(A51&lt;&gt;"",'punkt 3 - Projektøkonomi'!$B$2,"")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IF(A52&lt;&gt;"",'punkt 3 - Projektøkonomi'!$B$2,"")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IF(A53&lt;&gt;"",'punkt 3 - Projektøkonomi'!$B$2,"")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IF(A54&lt;&gt;"",'punkt 3 - Projektøkonomi'!$B$2,"")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IF(A55&lt;&gt;"",'punkt 3 - Projektøkonomi'!$B$2,"")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IF(A56&lt;&gt;"",'punkt 3 - Projektøkonomi'!$B$2,"")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IF(A57&lt;&gt;"",'punkt 3 - Projektøkonomi'!$B$2,"")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IF(A58&lt;&gt;"",'punkt 3 - Projektøkonomi'!$B$2,"")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IF(A59&lt;&gt;"",'punkt 3 - Projektøkonomi'!$B$2,"")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IF(A60&lt;&gt;"",'punkt 3 - Projektøkonomi'!$B$2,"")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IF(A61&lt;&gt;"",'punkt 3 - Projektøkonomi'!$B$2,"")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IF(A62&lt;&gt;"",'punkt 3 - Projektøkonomi'!$B$2,"")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IF(A63&lt;&gt;"",'punkt 3 - Projektøkonomi'!$B$2,"")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IF(A64&lt;&gt;"",'punkt 3 - Projektøkonomi'!$B$2,"")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IF(A65&lt;&gt;"",'punkt 3 - Projektøkonomi'!$B$2,"")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IF(A66&lt;&gt;"",'punkt 3 - Projektøkonomi'!$B$2,"")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IF(A67&lt;&gt;"",'punkt 3 - Projektøkonomi'!$B$2,"")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IF(A68&lt;&gt;"",'punkt 3 - Projektøkonomi'!$B$2,"")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IF(A69&lt;&gt;"",'punkt 3 - Projektøkonomi'!$B$2,"")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IF(A70&lt;&gt;"",'punkt 3 - Projektøkonomi'!$B$2,"")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IF(A71&lt;&gt;"",'punkt 3 - Projektøkonomi'!$B$2,"")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IF(A72&lt;&gt;"",'punkt 3 - Projektøkonomi'!$B$2,"")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IF(A73&lt;&gt;"",'punkt 3 - Projektøkonomi'!$B$2,"")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IF(A74&lt;&gt;"",'punkt 3 - Projektøkonomi'!$B$2,"")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IF(A75&lt;&gt;"",'punkt 3 - Projektøkonomi'!$B$2,"")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IF(A76&lt;&gt;"",'punkt 3 - Projektøkonomi'!$B$2,"")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IF(A77&lt;&gt;"",'punkt 3 - Projektøkonomi'!$B$2,"")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IF(A78&lt;&gt;"",'punkt 3 - Projektøkonomi'!$B$2,"")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IF(A79&lt;&gt;"",'punkt 3 - Projektøkonomi'!$B$2,"")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IF(A80&lt;&gt;"",'punkt 3 - Projektøkonomi'!$B$2,"")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IF(A81&lt;&gt;"",'punkt 3 - Projektøkonomi'!$B$2,"")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IF(A82&lt;&gt;"",'punkt 3 - Projektøkonomi'!$B$2,"")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IF(A83&lt;&gt;"",'punkt 3 - Projektøkonomi'!$B$2,"")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IF(A84&lt;&gt;"",'punkt 3 - Projektøkonomi'!$B$2,"")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IF(A85&lt;&gt;"",'punkt 3 - Projektøkonomi'!$B$2,"")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IF(A86&lt;&gt;"",'punkt 3 - Projektøkonomi'!$B$2,"")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IF(A87&lt;&gt;"",'punkt 3 - Projektøkonomi'!$B$2,"")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IF(A88&lt;&gt;"",'punkt 3 - Projektøkonomi'!$B$2,"")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IF(A89&lt;&gt;"",'punkt 3 - Projektøkonomi'!$B$2,"")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IF(A90&lt;&gt;"",'punkt 3 - Projektøkonomi'!$B$2,"")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IF(A91&lt;&gt;"",'punkt 3 - Projektøkonomi'!$B$2,"")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IF(A92&lt;&gt;"",'punkt 3 - Projektøkonomi'!$B$2,"")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IF(A93&lt;&gt;"",'punkt 3 - Projektøkonomi'!$B$2,"")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IF(A94&lt;&gt;"",'punkt 3 - Projektøkonomi'!$B$2,"")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IF(A95&lt;&gt;"",'punkt 3 - Projektøkonomi'!$B$2,"")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IF(A96&lt;&gt;"",'punkt 3 - Projektøkonomi'!$B$2,"")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IF(A97&lt;&gt;"",'punkt 3 - Projektøkonomi'!$B$2,"")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IF(A98&lt;&gt;"",'punkt 3 - Projektøkonomi'!$B$2,"")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IF(A99&lt;&gt;"",'punkt 3 - Projektøkonomi'!$B$2,"")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IF(A100&lt;&gt;"",'punkt 3 - Projektøkonomi'!$B$2,"")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IF(A101&lt;&gt;"",'punkt 3 - Projektøkonomi'!$B$2,"")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C589F-424F-4E22-9A60-F781F291F874}">
  <sheetPr codeName="Sheet2">
    <tabColor theme="3" tint="0.59999389629810485"/>
  </sheetPr>
  <dimension ref="A1:W156"/>
  <sheetViews>
    <sheetView showGridLines="0" tabSelected="1" topLeftCell="A51" zoomScaleNormal="100" zoomScaleSheetLayoutView="100" workbookViewId="0">
      <selection activeCell="I66" sqref="I66"/>
    </sheetView>
  </sheetViews>
  <sheetFormatPr defaultColWidth="8.85546875" defaultRowHeight="12.75" x14ac:dyDescent="0.2"/>
  <cols>
    <col min="1" max="1" width="42.7109375" style="20" customWidth="1"/>
    <col min="2" max="3" width="9.7109375" style="20" customWidth="1"/>
    <col min="4" max="4" width="10.5703125" style="21" customWidth="1"/>
    <col min="5" max="5" width="9.7109375" style="21" customWidth="1"/>
    <col min="6" max="6" width="11.7109375" style="21" customWidth="1"/>
    <col min="7" max="7" width="0.85546875" style="21" customWidth="1"/>
    <col min="8" max="8" width="4.42578125" customWidth="1"/>
    <col min="9" max="10" width="37.42578125" style="23" customWidth="1"/>
    <col min="11" max="11" width="8.85546875" style="20"/>
    <col min="12" max="12" width="11.28515625" style="20" customWidth="1"/>
    <col min="13" max="16384" width="8.85546875" style="20"/>
  </cols>
  <sheetData>
    <row r="1" spans="1:22" ht="9" customHeight="1" x14ac:dyDescent="0.2">
      <c r="A1" s="52"/>
    </row>
    <row r="2" spans="1:22" x14ac:dyDescent="0.2">
      <c r="A2" s="54" t="s">
        <v>41</v>
      </c>
      <c r="B2" s="55"/>
      <c r="C2" s="54"/>
      <c r="D2" s="54"/>
      <c r="E2" s="54"/>
      <c r="F2" s="54"/>
      <c r="G2" s="56"/>
      <c r="I2" s="48" t="s">
        <v>105</v>
      </c>
      <c r="J2" s="48"/>
      <c r="K2" s="57"/>
      <c r="L2" s="57"/>
    </row>
    <row r="3" spans="1:22" x14ac:dyDescent="0.2">
      <c r="A3" s="54"/>
      <c r="B3" s="58"/>
      <c r="C3" s="54"/>
      <c r="D3" s="54"/>
      <c r="E3" s="54"/>
      <c r="F3" s="54"/>
      <c r="G3" s="56"/>
      <c r="I3" s="137" t="s">
        <v>139</v>
      </c>
      <c r="J3" s="135"/>
      <c r="K3" s="136"/>
      <c r="L3" s="136"/>
    </row>
    <row r="4" spans="1:22" x14ac:dyDescent="0.2">
      <c r="A4" s="54" t="s">
        <v>60</v>
      </c>
      <c r="B4" s="231"/>
      <c r="C4" s="232"/>
      <c r="D4" s="232"/>
      <c r="E4" s="232"/>
      <c r="F4" s="233"/>
      <c r="G4" s="59"/>
      <c r="I4" s="24"/>
      <c r="J4" s="24"/>
    </row>
    <row r="5" spans="1:22" ht="27" customHeight="1" x14ac:dyDescent="0.2">
      <c r="A5" s="54" t="s">
        <v>61</v>
      </c>
      <c r="B5" s="213"/>
      <c r="C5" s="214"/>
      <c r="D5" s="214"/>
      <c r="E5" s="214"/>
      <c r="F5" s="215"/>
      <c r="G5" s="59"/>
      <c r="I5" s="234" t="s">
        <v>159</v>
      </c>
      <c r="J5" s="234"/>
      <c r="K5" s="234"/>
      <c r="L5" s="234"/>
    </row>
    <row r="6" spans="1:22" x14ac:dyDescent="0.2">
      <c r="A6" s="54"/>
      <c r="B6" s="60"/>
      <c r="C6" s="60"/>
      <c r="D6" s="60"/>
      <c r="E6" s="60"/>
      <c r="F6" s="60"/>
      <c r="G6" s="61"/>
      <c r="I6" t="s">
        <v>151</v>
      </c>
    </row>
    <row r="7" spans="1:22" ht="15.75" x14ac:dyDescent="0.2">
      <c r="A7" s="62" t="s">
        <v>46</v>
      </c>
      <c r="B7" s="235"/>
      <c r="C7" s="235"/>
      <c r="D7" s="235"/>
      <c r="E7" s="235"/>
      <c r="F7" s="235"/>
      <c r="G7" s="61"/>
      <c r="I7" t="s">
        <v>136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22" x14ac:dyDescent="0.2">
      <c r="D8" s="20"/>
      <c r="E8" s="20"/>
      <c r="F8" s="20"/>
      <c r="G8" s="63"/>
      <c r="I8" s="50" t="s">
        <v>140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</row>
    <row r="9" spans="1:22" hidden="1" x14ac:dyDescent="0.2">
      <c r="A9" s="64" t="s">
        <v>47</v>
      </c>
      <c r="B9" s="54"/>
      <c r="C9" s="54"/>
      <c r="D9" s="54"/>
      <c r="E9" s="54"/>
      <c r="F9" s="54"/>
      <c r="G9" s="56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ht="39.75" hidden="1" customHeight="1" x14ac:dyDescent="0.2">
      <c r="A10" s="224" t="s">
        <v>48</v>
      </c>
      <c r="B10" s="225" t="s">
        <v>62</v>
      </c>
      <c r="C10" s="225"/>
      <c r="D10" s="225" t="s">
        <v>148</v>
      </c>
      <c r="E10" s="225"/>
      <c r="F10" s="225" t="s">
        <v>50</v>
      </c>
      <c r="G10" s="65"/>
    </row>
    <row r="11" spans="1:22" hidden="1" x14ac:dyDescent="0.2">
      <c r="A11" s="224"/>
      <c r="B11" s="227" t="s">
        <v>0</v>
      </c>
      <c r="C11" s="227"/>
      <c r="D11" s="227" t="s">
        <v>0</v>
      </c>
      <c r="E11" s="227"/>
      <c r="F11" s="226"/>
      <c r="G11" s="65"/>
      <c r="I11" s="66"/>
      <c r="J11" s="20"/>
      <c r="K11"/>
      <c r="L11"/>
      <c r="M11"/>
    </row>
    <row r="12" spans="1:22" ht="12.75" hidden="1" customHeight="1" x14ac:dyDescent="0.2">
      <c r="A12" s="18"/>
      <c r="B12" s="230"/>
      <c r="C12" s="230"/>
      <c r="D12" s="230"/>
      <c r="E12" s="230"/>
      <c r="F12" s="145" t="str">
        <f>IF(D12=0,"",D12/B12)</f>
        <v/>
      </c>
      <c r="G12" s="67"/>
      <c r="J12" s="20"/>
      <c r="L12" s="66"/>
      <c r="M12" s="66"/>
    </row>
    <row r="13" spans="1:22" hidden="1" x14ac:dyDescent="0.2">
      <c r="A13" s="18"/>
      <c r="B13" s="228"/>
      <c r="C13" s="229"/>
      <c r="D13" s="228"/>
      <c r="E13" s="229"/>
      <c r="F13" s="145" t="str">
        <f t="shared" ref="F13:F17" si="0">IF(D13=0,"",D13/B13)</f>
        <v/>
      </c>
      <c r="G13" s="67"/>
      <c r="J13" s="20"/>
    </row>
    <row r="14" spans="1:22" hidden="1" x14ac:dyDescent="0.2">
      <c r="A14" s="18"/>
      <c r="B14" s="228"/>
      <c r="C14" s="229"/>
      <c r="D14" s="228"/>
      <c r="E14" s="229"/>
      <c r="F14" s="145" t="str">
        <f t="shared" si="0"/>
        <v/>
      </c>
      <c r="G14" s="67"/>
      <c r="J14" s="20"/>
      <c r="L14" s="66"/>
      <c r="M14" s="66"/>
    </row>
    <row r="15" spans="1:22" hidden="1" x14ac:dyDescent="0.2">
      <c r="A15" s="18"/>
      <c r="B15" s="228"/>
      <c r="C15" s="229"/>
      <c r="D15" s="228"/>
      <c r="E15" s="229"/>
      <c r="F15" s="145" t="str">
        <f t="shared" si="0"/>
        <v/>
      </c>
      <c r="G15" s="67"/>
      <c r="I15" s="139"/>
      <c r="J15" s="20"/>
      <c r="L15" s="66"/>
      <c r="M15" s="66"/>
    </row>
    <row r="16" spans="1:22" hidden="1" x14ac:dyDescent="0.2">
      <c r="A16" s="18"/>
      <c r="B16" s="228"/>
      <c r="C16" s="229"/>
      <c r="D16" s="228"/>
      <c r="E16" s="229"/>
      <c r="F16" s="145" t="str">
        <f t="shared" si="0"/>
        <v/>
      </c>
      <c r="G16" s="67"/>
      <c r="I16" s="140"/>
      <c r="J16" s="20"/>
    </row>
    <row r="17" spans="1:22" ht="12" hidden="1" customHeight="1" x14ac:dyDescent="0.2">
      <c r="A17" s="17" t="s">
        <v>49</v>
      </c>
      <c r="B17" s="236">
        <f>SUM(B12:C16)</f>
        <v>0</v>
      </c>
      <c r="C17" s="237"/>
      <c r="D17" s="236">
        <f>SUM(D12:E16)</f>
        <v>0</v>
      </c>
      <c r="E17" s="237"/>
      <c r="F17" s="146" t="str">
        <f t="shared" si="0"/>
        <v/>
      </c>
      <c r="G17" s="68"/>
    </row>
    <row r="18" spans="1:22" ht="12" customHeight="1" x14ac:dyDescent="0.2">
      <c r="A18" s="69"/>
      <c r="B18" s="70"/>
      <c r="C18"/>
      <c r="D18" s="70"/>
      <c r="E18" s="2"/>
      <c r="F18" s="70"/>
      <c r="G18" s="71"/>
      <c r="I18" s="255" t="s">
        <v>161</v>
      </c>
      <c r="J18" s="255"/>
      <c r="K18" s="255"/>
      <c r="L18" s="255"/>
    </row>
    <row r="19" spans="1:22" ht="12" customHeight="1" x14ac:dyDescent="0.2">
      <c r="A19" s="1" t="s">
        <v>163</v>
      </c>
      <c r="B19" s="45" t="s">
        <v>135</v>
      </c>
      <c r="C19" s="45"/>
      <c r="D19" s="72"/>
      <c r="E19" s="2"/>
      <c r="F19" s="70"/>
      <c r="G19" s="71"/>
    </row>
    <row r="20" spans="1:22" x14ac:dyDescent="0.2">
      <c r="A20" s="238" t="s">
        <v>64</v>
      </c>
      <c r="B20" s="9"/>
      <c r="C20" s="9"/>
      <c r="D20" s="10"/>
      <c r="E20" s="10"/>
      <c r="F20" s="15" t="s">
        <v>45</v>
      </c>
      <c r="G20" s="73"/>
      <c r="I20" s="103" t="s">
        <v>152</v>
      </c>
    </row>
    <row r="21" spans="1:22" x14ac:dyDescent="0.2">
      <c r="A21" s="239"/>
      <c r="B21" s="11"/>
      <c r="C21" s="11"/>
      <c r="D21" s="12"/>
      <c r="E21" s="12"/>
      <c r="F21" s="74" t="s">
        <v>0</v>
      </c>
      <c r="G21" s="75"/>
      <c r="I21" s="103" t="s">
        <v>134</v>
      </c>
    </row>
    <row r="22" spans="1:22" ht="40.5" customHeight="1" x14ac:dyDescent="0.2">
      <c r="A22" s="148" t="s">
        <v>12</v>
      </c>
      <c r="B22" s="149" t="s">
        <v>15</v>
      </c>
      <c r="C22" s="149" t="s">
        <v>57</v>
      </c>
      <c r="D22" s="150" t="s">
        <v>16</v>
      </c>
      <c r="E22" s="149" t="s">
        <v>18</v>
      </c>
      <c r="F22" s="151"/>
      <c r="G22" s="76"/>
      <c r="I22" s="103" t="s">
        <v>122</v>
      </c>
      <c r="J22" s="77"/>
    </row>
    <row r="23" spans="1:22" x14ac:dyDescent="0.2">
      <c r="A23" s="78"/>
      <c r="B23" s="79"/>
      <c r="C23" s="80"/>
      <c r="D23" s="81"/>
      <c r="E23" s="147" t="str">
        <f t="shared" ref="E23:E29" si="1">IF(D23&lt;&gt;"",C23*(1+D23/100),"")</f>
        <v/>
      </c>
      <c r="F23" s="152" t="str">
        <f t="shared" ref="F23:F29" si="2">IF(B23&lt;&gt;"",ROUND((B23*C23)/1000,0),"")</f>
        <v/>
      </c>
      <c r="G23" s="82"/>
      <c r="I23" s="83" t="s">
        <v>58</v>
      </c>
      <c r="J23" s="83"/>
    </row>
    <row r="24" spans="1:22" x14ac:dyDescent="0.2">
      <c r="A24" s="78"/>
      <c r="B24" s="79"/>
      <c r="C24" s="80"/>
      <c r="D24" s="81"/>
      <c r="E24" s="147" t="str">
        <f t="shared" si="1"/>
        <v/>
      </c>
      <c r="F24" s="152" t="str">
        <f t="shared" si="2"/>
        <v/>
      </c>
      <c r="G24" s="82"/>
    </row>
    <row r="25" spans="1:22" x14ac:dyDescent="0.2">
      <c r="A25" s="84"/>
      <c r="B25" s="79"/>
      <c r="C25" s="80"/>
      <c r="D25" s="81"/>
      <c r="E25" s="147" t="str">
        <f t="shared" si="1"/>
        <v/>
      </c>
      <c r="F25" s="152" t="str">
        <f t="shared" si="2"/>
        <v/>
      </c>
      <c r="G25" s="82"/>
      <c r="I25" s="85" t="s">
        <v>141</v>
      </c>
      <c r="J25" s="85"/>
      <c r="T25" s="86"/>
      <c r="U25" s="86"/>
      <c r="V25" s="86"/>
    </row>
    <row r="26" spans="1:22" x14ac:dyDescent="0.2">
      <c r="A26" s="78"/>
      <c r="B26" s="79"/>
      <c r="C26" s="80"/>
      <c r="D26" s="81"/>
      <c r="E26" s="147" t="str">
        <f t="shared" si="1"/>
        <v/>
      </c>
      <c r="F26" s="152" t="str">
        <f t="shared" si="2"/>
        <v/>
      </c>
      <c r="G26" s="82"/>
      <c r="I26" s="86" t="s">
        <v>121</v>
      </c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x14ac:dyDescent="0.2">
      <c r="A27" s="78"/>
      <c r="B27" s="79"/>
      <c r="C27" s="80"/>
      <c r="D27" s="81"/>
      <c r="E27" s="147" t="str">
        <f t="shared" si="1"/>
        <v/>
      </c>
      <c r="F27" s="152" t="str">
        <f t="shared" si="2"/>
        <v/>
      </c>
      <c r="G27" s="82"/>
      <c r="I27" s="20"/>
      <c r="J27" s="20"/>
      <c r="T27" s="86"/>
      <c r="U27" s="86"/>
      <c r="V27" s="86"/>
    </row>
    <row r="28" spans="1:22" x14ac:dyDescent="0.2">
      <c r="A28" s="78"/>
      <c r="B28" s="79"/>
      <c r="C28" s="80"/>
      <c r="D28" s="81"/>
      <c r="E28" s="147" t="str">
        <f t="shared" si="1"/>
        <v/>
      </c>
      <c r="F28" s="152" t="str">
        <f t="shared" si="2"/>
        <v/>
      </c>
      <c r="G28" s="82"/>
      <c r="I28" s="20"/>
      <c r="J28" s="20"/>
    </row>
    <row r="29" spans="1:22" x14ac:dyDescent="0.2">
      <c r="A29" s="78"/>
      <c r="B29" s="79"/>
      <c r="C29" s="80"/>
      <c r="D29" s="81"/>
      <c r="E29" s="147" t="str">
        <f t="shared" si="1"/>
        <v/>
      </c>
      <c r="F29" s="152" t="str">
        <f t="shared" si="2"/>
        <v/>
      </c>
      <c r="G29" s="82"/>
    </row>
    <row r="30" spans="1:22" ht="12.75" customHeight="1" x14ac:dyDescent="0.2">
      <c r="A30" s="161" t="s">
        <v>19</v>
      </c>
      <c r="B30" s="162"/>
      <c r="C30" s="162"/>
      <c r="D30" s="162"/>
      <c r="E30" s="166"/>
      <c r="F30" s="152">
        <f>SUM(F23:F29)</f>
        <v>0</v>
      </c>
      <c r="G30" s="82"/>
      <c r="I30" s="49"/>
      <c r="J30" s="49"/>
    </row>
    <row r="31" spans="1:22" ht="12.75" customHeight="1" x14ac:dyDescent="0.2">
      <c r="A31" s="163" t="s">
        <v>76</v>
      </c>
      <c r="B31" s="162"/>
      <c r="C31" s="162"/>
      <c r="D31" s="40"/>
      <c r="E31" s="167"/>
      <c r="F31" s="153">
        <f>+F104</f>
        <v>0</v>
      </c>
      <c r="G31" s="87"/>
      <c r="I31" s="23" t="s">
        <v>82</v>
      </c>
    </row>
    <row r="32" spans="1:22" x14ac:dyDescent="0.2">
      <c r="A32" s="163" t="s">
        <v>166</v>
      </c>
      <c r="B32" s="162"/>
      <c r="C32" s="240"/>
      <c r="D32" s="240"/>
      <c r="E32" s="167"/>
      <c r="F32" s="153">
        <f>+F114</f>
        <v>0</v>
      </c>
      <c r="G32" s="82"/>
      <c r="I32" s="23" t="s">
        <v>83</v>
      </c>
    </row>
    <row r="33" spans="1:13" x14ac:dyDescent="0.2">
      <c r="A33" s="163" t="s">
        <v>77</v>
      </c>
      <c r="B33" s="162"/>
      <c r="C33" s="162"/>
      <c r="D33" s="40"/>
      <c r="E33" s="167"/>
      <c r="F33" s="154">
        <f>+F125</f>
        <v>0</v>
      </c>
      <c r="G33" s="87"/>
      <c r="I33" s="23" t="s">
        <v>84</v>
      </c>
    </row>
    <row r="34" spans="1:13" x14ac:dyDescent="0.2">
      <c r="A34" s="164" t="s">
        <v>78</v>
      </c>
      <c r="B34" s="1"/>
      <c r="C34" s="1"/>
      <c r="D34" s="165"/>
      <c r="E34" s="168"/>
      <c r="F34" s="155">
        <f>ROUND(F30,0)+ROUND(F31,0)+ROUND(F32,0)+ROUND(F33,0)</f>
        <v>0</v>
      </c>
      <c r="G34" s="88"/>
      <c r="H34" s="89"/>
    </row>
    <row r="35" spans="1:13" x14ac:dyDescent="0.2">
      <c r="A35" s="241" t="s">
        <v>21</v>
      </c>
      <c r="B35" s="242"/>
      <c r="C35" s="242"/>
      <c r="D35" s="40"/>
      <c r="E35" s="167"/>
      <c r="F35" s="152">
        <f>IF(D23&lt;&gt;"",ROUND((SUMPRODUCT(B23:B29,E23:E29)-SUMPRODUCT(B23:B29,C23:C29))/1000,0),0)</f>
        <v>0</v>
      </c>
      <c r="G35" s="82"/>
      <c r="I35" s="23" t="s">
        <v>147</v>
      </c>
    </row>
    <row r="36" spans="1:13" x14ac:dyDescent="0.2">
      <c r="A36" s="163" t="s">
        <v>22</v>
      </c>
      <c r="B36" s="162"/>
      <c r="C36" s="162"/>
      <c r="D36" s="90"/>
      <c r="E36" s="7" t="s">
        <v>14</v>
      </c>
      <c r="F36" s="152">
        <f>IF(D36&lt;&gt;"",ROUND((SUM(F30:F33)-F38)*(1+D36/100)-(SUM(F30:F33)-F38),0),0)</f>
        <v>0</v>
      </c>
      <c r="G36" s="82"/>
    </row>
    <row r="37" spans="1:13" x14ac:dyDescent="0.2">
      <c r="A37" s="169" t="s">
        <v>20</v>
      </c>
      <c r="B37" s="113"/>
      <c r="C37" s="113"/>
      <c r="D37" s="175"/>
      <c r="E37" s="176"/>
      <c r="F37" s="156">
        <f>IFERROR(F34+F35+F36,IFERROR(F34+F35,IFERROR(F34+F36,F34)))</f>
        <v>0</v>
      </c>
      <c r="G37" s="88"/>
      <c r="H37" s="91"/>
    </row>
    <row r="38" spans="1:13" x14ac:dyDescent="0.2">
      <c r="A38" s="170" t="s">
        <v>11</v>
      </c>
      <c r="B38"/>
      <c r="C38"/>
      <c r="D38" s="2"/>
      <c r="E38" s="177"/>
      <c r="F38" s="157">
        <f>+F133</f>
        <v>0</v>
      </c>
      <c r="G38" s="87"/>
      <c r="I38" s="23" t="s">
        <v>137</v>
      </c>
    </row>
    <row r="39" spans="1:13" ht="13.5" thickBot="1" x14ac:dyDescent="0.25">
      <c r="A39" s="171" t="s">
        <v>1</v>
      </c>
      <c r="B39" s="172"/>
      <c r="C39" s="172"/>
      <c r="D39" s="178"/>
      <c r="E39" s="179"/>
      <c r="F39" s="158">
        <f>ROUND(F37-F38,0)</f>
        <v>0</v>
      </c>
      <c r="G39" s="88"/>
    </row>
    <row r="40" spans="1:13" ht="13.5" customHeight="1" x14ac:dyDescent="0.2">
      <c r="A40" s="173" t="s">
        <v>17</v>
      </c>
      <c r="B40" s="174"/>
      <c r="C40" s="174"/>
      <c r="D40" s="180"/>
      <c r="E40" s="181"/>
      <c r="F40" s="160" t="str">
        <f>IFERROR((F35+F36)/F39,IFERROR(F35/F39,IFERROR(F36/F39,"")))</f>
        <v/>
      </c>
      <c r="G40" s="92"/>
    </row>
    <row r="41" spans="1:13" ht="10.5" customHeight="1" x14ac:dyDescent="0.2">
      <c r="A41"/>
      <c r="B41"/>
      <c r="C41"/>
      <c r="D41" s="2"/>
      <c r="E41" s="2"/>
      <c r="F41" s="3"/>
      <c r="G41" s="82"/>
    </row>
    <row r="42" spans="1:13" x14ac:dyDescent="0.2">
      <c r="A42" s="238" t="s">
        <v>65</v>
      </c>
      <c r="B42" s="9"/>
      <c r="C42" s="9"/>
      <c r="D42" s="10"/>
      <c r="E42" s="10"/>
      <c r="F42" s="15" t="s">
        <v>45</v>
      </c>
      <c r="G42" s="73"/>
    </row>
    <row r="43" spans="1:13" x14ac:dyDescent="0.2">
      <c r="A43" s="239"/>
      <c r="B43" s="13"/>
      <c r="C43" s="11"/>
      <c r="D43" s="11"/>
      <c r="E43" s="12" t="s">
        <v>3</v>
      </c>
      <c r="F43" s="74" t="s">
        <v>0</v>
      </c>
      <c r="G43" s="75"/>
    </row>
    <row r="44" spans="1:13" x14ac:dyDescent="0.2">
      <c r="A44" s="169" t="s">
        <v>44</v>
      </c>
      <c r="B44" s="113"/>
      <c r="C44" s="162"/>
      <c r="D44" s="162"/>
      <c r="E44" s="188" t="str">
        <f>IF(F44="","",F44/$F$52)</f>
        <v/>
      </c>
      <c r="F44" s="93"/>
      <c r="G44" s="94"/>
    </row>
    <row r="45" spans="1:13" x14ac:dyDescent="0.2">
      <c r="A45" s="163" t="s">
        <v>2</v>
      </c>
      <c r="B45" s="162"/>
      <c r="C45" s="162"/>
      <c r="D45" s="162"/>
      <c r="E45" s="188" t="str">
        <f>IF(F45="","",F45/$F$52)</f>
        <v/>
      </c>
      <c r="F45" s="95"/>
      <c r="G45" s="87"/>
      <c r="I45" s="77"/>
      <c r="J45" s="77"/>
      <c r="K45"/>
      <c r="L45"/>
      <c r="M45"/>
    </row>
    <row r="46" spans="1:13" x14ac:dyDescent="0.2">
      <c r="A46" s="163" t="s">
        <v>9</v>
      </c>
      <c r="B46" s="162"/>
      <c r="C46" s="33" t="s">
        <v>6</v>
      </c>
      <c r="D46" s="33" t="s">
        <v>7</v>
      </c>
      <c r="E46" s="182"/>
      <c r="F46" s="183"/>
      <c r="G46" s="82"/>
      <c r="I46" s="23" t="s">
        <v>138</v>
      </c>
      <c r="K46"/>
      <c r="L46"/>
      <c r="M46"/>
    </row>
    <row r="47" spans="1:13" x14ac:dyDescent="0.2">
      <c r="A47" s="243"/>
      <c r="B47" s="244"/>
      <c r="C47" s="90"/>
      <c r="D47" s="90"/>
      <c r="E47" s="145" t="str">
        <f>IF(F47="","",F47/$F$52)</f>
        <v/>
      </c>
      <c r="F47" s="152" t="str">
        <f>IF(AND(C47="",D47=""),"",IF(D47="",ROUND(C47,0),ROUND(D47,0)))</f>
        <v/>
      </c>
      <c r="G47" s="82"/>
      <c r="I47" s="23" t="s">
        <v>110</v>
      </c>
      <c r="K47" s="50"/>
      <c r="L47" s="50"/>
      <c r="M47" s="50"/>
    </row>
    <row r="48" spans="1:13" x14ac:dyDescent="0.2">
      <c r="A48" s="243"/>
      <c r="B48" s="244"/>
      <c r="C48" s="90"/>
      <c r="D48" s="90"/>
      <c r="E48" s="145" t="str">
        <f>IF(F48="","",F48/$F$52)</f>
        <v/>
      </c>
      <c r="F48" s="152" t="str">
        <f t="shared" ref="F48:F51" si="3">IF(AND(C48="",D48=""),"",IF(D48="",ROUND(C48,0),ROUND(D48,0)))</f>
        <v/>
      </c>
      <c r="G48" s="82"/>
      <c r="I48" s="50"/>
      <c r="J48" s="50"/>
      <c r="K48" s="50"/>
      <c r="L48" s="50"/>
      <c r="M48" s="50"/>
    </row>
    <row r="49" spans="1:23" x14ac:dyDescent="0.2">
      <c r="A49" s="163" t="s">
        <v>8</v>
      </c>
      <c r="B49" s="162"/>
      <c r="C49" s="33" t="s">
        <v>6</v>
      </c>
      <c r="D49" s="33" t="s">
        <v>7</v>
      </c>
      <c r="E49" s="96"/>
      <c r="F49" s="5"/>
      <c r="G49" s="82"/>
      <c r="I49" s="50" t="s">
        <v>59</v>
      </c>
      <c r="J49" s="50"/>
    </row>
    <row r="50" spans="1:23" x14ac:dyDescent="0.2">
      <c r="A50" s="221"/>
      <c r="B50" s="223"/>
      <c r="C50" s="90"/>
      <c r="D50" s="90"/>
      <c r="E50" s="145" t="str">
        <f>IF(F50="","",F50/$F$52)</f>
        <v/>
      </c>
      <c r="F50" s="152" t="str">
        <f t="shared" si="3"/>
        <v/>
      </c>
      <c r="G50" s="82"/>
      <c r="I50" s="23" t="s">
        <v>109</v>
      </c>
    </row>
    <row r="51" spans="1:23" x14ac:dyDescent="0.2">
      <c r="A51" s="245"/>
      <c r="B51" s="246"/>
      <c r="C51" s="90"/>
      <c r="D51" s="90"/>
      <c r="E51" s="145" t="str">
        <f>IF(F51="","",F51/$F$52)</f>
        <v/>
      </c>
      <c r="F51" s="152" t="str">
        <f t="shared" si="3"/>
        <v/>
      </c>
      <c r="G51" s="82"/>
      <c r="I51" s="23" t="s">
        <v>129</v>
      </c>
    </row>
    <row r="52" spans="1:23" ht="13.5" thickBot="1" x14ac:dyDescent="0.25">
      <c r="A52" s="186" t="s">
        <v>4</v>
      </c>
      <c r="B52" s="187"/>
      <c r="C52" s="172"/>
      <c r="D52" s="172"/>
      <c r="E52" s="189">
        <f>ROUND(SUM(E44:E51),3)</f>
        <v>0</v>
      </c>
      <c r="F52" s="159">
        <f>ROUND(SUM(F44:F51),0)</f>
        <v>0</v>
      </c>
      <c r="G52" s="88"/>
    </row>
    <row r="53" spans="1:23" ht="5.45" customHeight="1" x14ac:dyDescent="0.2">
      <c r="A53" s="97"/>
      <c r="B53"/>
      <c r="C53"/>
      <c r="D53" s="98"/>
      <c r="E53" s="98"/>
      <c r="F53" s="3"/>
      <c r="G53" s="82"/>
    </row>
    <row r="54" spans="1:23" x14ac:dyDescent="0.2">
      <c r="A54" s="29" t="s">
        <v>80</v>
      </c>
      <c r="B54" s="4"/>
      <c r="C54" s="4"/>
      <c r="D54" s="4"/>
      <c r="E54" s="8">
        <f>100%-E52</f>
        <v>1</v>
      </c>
      <c r="F54" s="6">
        <f>F39-F52</f>
        <v>0</v>
      </c>
      <c r="G54" s="99"/>
      <c r="I54" s="23" t="s">
        <v>162</v>
      </c>
    </row>
    <row r="55" spans="1:23" ht="4.5" customHeight="1" x14ac:dyDescent="0.2">
      <c r="A55" s="97"/>
      <c r="B55"/>
      <c r="C55"/>
      <c r="D55"/>
      <c r="E55" s="41"/>
      <c r="F55" s="100"/>
      <c r="G55" s="99"/>
    </row>
    <row r="56" spans="1:23" x14ac:dyDescent="0.2">
      <c r="A56"/>
      <c r="B56"/>
      <c r="C56"/>
      <c r="D56" s="2" t="s">
        <v>73</v>
      </c>
      <c r="E56" s="42" t="s">
        <v>79</v>
      </c>
      <c r="F56" s="90"/>
      <c r="G56" s="101"/>
    </row>
    <row r="57" spans="1:23" x14ac:dyDescent="0.2">
      <c r="A57"/>
      <c r="B57" s="30"/>
      <c r="C57"/>
      <c r="D57" s="2" t="s">
        <v>74</v>
      </c>
      <c r="E57" s="42" t="s">
        <v>79</v>
      </c>
      <c r="F57" s="90"/>
      <c r="G57" s="101"/>
      <c r="I57" s="103" t="s">
        <v>176</v>
      </c>
      <c r="J57" s="46"/>
    </row>
    <row r="58" spans="1:23" ht="7.5" customHeight="1" x14ac:dyDescent="0.2">
      <c r="A58"/>
      <c r="B58" s="30"/>
      <c r="C58"/>
      <c r="D58" s="2"/>
      <c r="E58" s="42"/>
      <c r="F58" s="30"/>
      <c r="G58" s="101"/>
      <c r="I58" s="46"/>
      <c r="J58" s="46"/>
    </row>
    <row r="59" spans="1:23" x14ac:dyDescent="0.2">
      <c r="A59" s="16" t="s">
        <v>164</v>
      </c>
      <c r="B59"/>
      <c r="C59"/>
      <c r="D59" s="2"/>
      <c r="E59" s="2"/>
      <c r="F59" s="2"/>
      <c r="G59" s="76"/>
      <c r="I59" s="51"/>
      <c r="K59"/>
      <c r="L59"/>
      <c r="M59"/>
    </row>
    <row r="60" spans="1:23" x14ac:dyDescent="0.2">
      <c r="A60" s="211"/>
      <c r="B60" s="211"/>
      <c r="C60" s="211"/>
      <c r="D60" s="211"/>
      <c r="E60" s="211"/>
      <c r="F60" s="211"/>
      <c r="G60" s="76"/>
      <c r="I60" s="103" t="s">
        <v>157</v>
      </c>
      <c r="J60" s="51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</row>
    <row r="61" spans="1:23" ht="12.75" customHeight="1" x14ac:dyDescent="0.2">
      <c r="A61" s="211"/>
      <c r="B61" s="211"/>
      <c r="C61" s="211"/>
      <c r="D61" s="211"/>
      <c r="E61" s="211"/>
      <c r="F61" s="211"/>
      <c r="G61" s="76"/>
      <c r="I61" s="26" t="s">
        <v>158</v>
      </c>
      <c r="J61" s="26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</row>
    <row r="62" spans="1:23" ht="12.75" customHeight="1" x14ac:dyDescent="0.2">
      <c r="A62" s="211"/>
      <c r="B62" s="211"/>
      <c r="C62" s="211"/>
      <c r="D62" s="211"/>
      <c r="E62" s="211"/>
      <c r="F62" s="211"/>
      <c r="G62" s="104"/>
      <c r="J62" s="26"/>
      <c r="K62" s="50"/>
      <c r="L62" s="50"/>
      <c r="M62"/>
    </row>
    <row r="63" spans="1:23" x14ac:dyDescent="0.2">
      <c r="A63" s="1" t="s">
        <v>177</v>
      </c>
      <c r="B63" s="30"/>
      <c r="C63"/>
      <c r="D63" s="2"/>
      <c r="E63" s="42"/>
      <c r="F63" s="30"/>
      <c r="G63" s="101"/>
      <c r="I63" s="46"/>
      <c r="J63" s="46"/>
    </row>
    <row r="64" spans="1:23" x14ac:dyDescent="0.2">
      <c r="A64" s="24" t="s">
        <v>169</v>
      </c>
      <c r="B64" s="30"/>
      <c r="E64" s="194" t="s">
        <v>170</v>
      </c>
      <c r="F64" s="195"/>
      <c r="G64" s="101"/>
      <c r="I64" s="204" t="s">
        <v>174</v>
      </c>
      <c r="J64" s="46"/>
    </row>
    <row r="65" spans="1:13" x14ac:dyDescent="0.2">
      <c r="A65" s="196" t="s">
        <v>179</v>
      </c>
      <c r="B65" s="197"/>
      <c r="C65" s="198"/>
      <c r="E65" s="199" t="s">
        <v>171</v>
      </c>
      <c r="F65" s="200"/>
      <c r="G65" s="101"/>
      <c r="I65" s="46"/>
      <c r="J65" s="46"/>
    </row>
    <row r="66" spans="1:13" x14ac:dyDescent="0.2">
      <c r="A66" s="201" t="s">
        <v>172</v>
      </c>
      <c r="B66" s="202"/>
      <c r="C66" s="201"/>
      <c r="D66" s="208"/>
      <c r="E66" s="93" t="s">
        <v>173</v>
      </c>
      <c r="F66" s="203" t="str">
        <f>IF(F65=0,"",F64/F65*1000)</f>
        <v/>
      </c>
      <c r="G66" s="101"/>
      <c r="I66" s="46"/>
      <c r="J66" s="46"/>
    </row>
    <row r="67" spans="1:13" x14ac:dyDescent="0.2">
      <c r="A67" s="24" t="s">
        <v>178</v>
      </c>
      <c r="D67" s="20"/>
      <c r="E67" s="20"/>
      <c r="F67" s="20"/>
      <c r="G67" s="115"/>
      <c r="I67" s="102"/>
      <c r="J67" s="102"/>
      <c r="K67" s="102"/>
      <c r="L67" s="50"/>
      <c r="M67" s="50"/>
    </row>
    <row r="68" spans="1:13" x14ac:dyDescent="0.2">
      <c r="A68" s="24"/>
      <c r="D68" s="20"/>
      <c r="E68" s="20"/>
      <c r="F68" s="20"/>
      <c r="G68" s="115"/>
      <c r="I68" s="102"/>
      <c r="J68" s="102"/>
      <c r="K68" s="102"/>
      <c r="L68" s="50"/>
      <c r="M68" s="50"/>
    </row>
    <row r="69" spans="1:13" x14ac:dyDescent="0.2">
      <c r="A69" s="24"/>
      <c r="D69" s="20"/>
      <c r="E69" s="20"/>
      <c r="F69" s="20"/>
      <c r="G69" s="115"/>
      <c r="I69" s="102"/>
      <c r="J69" s="102"/>
      <c r="K69" s="102"/>
      <c r="L69" s="50"/>
      <c r="M69" s="50"/>
    </row>
    <row r="70" spans="1:13" x14ac:dyDescent="0.2">
      <c r="A70" s="134"/>
      <c r="B70" s="134"/>
      <c r="C70" s="134"/>
      <c r="D70" s="134"/>
      <c r="E70" s="134"/>
      <c r="F70" s="134"/>
      <c r="G70" s="104"/>
      <c r="J70" s="102"/>
      <c r="K70"/>
      <c r="L70"/>
      <c r="M70"/>
    </row>
    <row r="71" spans="1:13" x14ac:dyDescent="0.2">
      <c r="A71" s="22" t="s">
        <v>127</v>
      </c>
      <c r="G71" s="104"/>
      <c r="J71" s="102"/>
      <c r="K71" s="50"/>
      <c r="L71" s="50"/>
      <c r="M71" s="50"/>
    </row>
    <row r="72" spans="1:13" x14ac:dyDescent="0.2">
      <c r="A72" s="22"/>
      <c r="G72" s="104"/>
      <c r="I72" s="51"/>
      <c r="J72" s="20"/>
      <c r="K72" s="50"/>
      <c r="L72" s="50"/>
      <c r="M72" s="50"/>
    </row>
    <row r="73" spans="1:13" x14ac:dyDescent="0.2">
      <c r="A73" s="105" t="s">
        <v>115</v>
      </c>
      <c r="B73" s="106"/>
      <c r="C73" s="106"/>
      <c r="D73" s="106"/>
      <c r="E73" s="206"/>
      <c r="F73" s="107">
        <v>1000</v>
      </c>
      <c r="G73" s="104"/>
      <c r="K73" s="50"/>
      <c r="L73" s="50"/>
      <c r="M73" s="50"/>
    </row>
    <row r="74" spans="1:13" x14ac:dyDescent="0.2">
      <c r="A74" s="213" t="s">
        <v>81</v>
      </c>
      <c r="B74" s="214"/>
      <c r="C74" s="214"/>
      <c r="D74" s="214"/>
      <c r="E74" s="215"/>
      <c r="F74" s="108"/>
      <c r="G74" s="109"/>
      <c r="I74" s="50" t="s">
        <v>118</v>
      </c>
      <c r="J74" s="50"/>
    </row>
    <row r="75" spans="1:13" x14ac:dyDescent="0.2">
      <c r="A75" s="213" t="s">
        <v>67</v>
      </c>
      <c r="B75" s="214"/>
      <c r="C75" s="214"/>
      <c r="D75" s="214"/>
      <c r="E75" s="215"/>
      <c r="F75" s="108"/>
      <c r="G75" s="63"/>
      <c r="I75" s="50" t="s">
        <v>111</v>
      </c>
      <c r="J75" s="50"/>
    </row>
    <row r="76" spans="1:13" x14ac:dyDescent="0.2">
      <c r="A76" s="213" t="s">
        <v>68</v>
      </c>
      <c r="B76" s="214"/>
      <c r="C76" s="214"/>
      <c r="D76" s="214"/>
      <c r="E76" s="215"/>
      <c r="F76" s="108"/>
      <c r="G76" s="63"/>
      <c r="I76" s="50" t="s">
        <v>106</v>
      </c>
      <c r="J76" s="50"/>
    </row>
    <row r="77" spans="1:13" x14ac:dyDescent="0.2">
      <c r="A77" s="213" t="s">
        <v>69</v>
      </c>
      <c r="B77" s="214"/>
      <c r="C77" s="214"/>
      <c r="D77" s="214"/>
      <c r="E77" s="215"/>
      <c r="F77" s="108"/>
      <c r="G77" s="63"/>
      <c r="I77" s="50" t="s">
        <v>108</v>
      </c>
      <c r="J77" s="50"/>
      <c r="K77" s="50"/>
      <c r="L77" s="50"/>
      <c r="M77" s="50"/>
    </row>
    <row r="78" spans="1:13" x14ac:dyDescent="0.2">
      <c r="A78" s="216"/>
      <c r="B78" s="217"/>
      <c r="C78" s="217"/>
      <c r="D78" s="217"/>
      <c r="E78" s="218"/>
      <c r="F78" s="110"/>
      <c r="G78" s="63"/>
      <c r="I78" s="50" t="s">
        <v>107</v>
      </c>
      <c r="J78" s="50"/>
      <c r="K78" s="50"/>
      <c r="L78" s="50"/>
      <c r="M78" s="50"/>
    </row>
    <row r="79" spans="1:13" x14ac:dyDescent="0.2">
      <c r="A79" s="111" t="s">
        <v>112</v>
      </c>
      <c r="D79" s="20"/>
      <c r="E79" s="207"/>
      <c r="F79" s="110"/>
      <c r="G79" s="63"/>
      <c r="J79" s="50"/>
      <c r="K79" s="50"/>
      <c r="L79" s="50"/>
      <c r="M79" s="50"/>
    </row>
    <row r="80" spans="1:13" x14ac:dyDescent="0.2">
      <c r="A80" s="112" t="s">
        <v>63</v>
      </c>
      <c r="B80" s="113"/>
      <c r="C80" s="113"/>
      <c r="D80" s="113"/>
      <c r="E80" s="113"/>
      <c r="F80" s="185">
        <f>ROUND(SUM(F74:F79),0)</f>
        <v>0</v>
      </c>
      <c r="G80" s="63"/>
      <c r="K80" s="50"/>
      <c r="L80" s="50"/>
      <c r="M80" s="50"/>
    </row>
    <row r="81" spans="1:17" ht="7.5" customHeight="1" x14ac:dyDescent="0.2">
      <c r="A81" s="22"/>
      <c r="D81" s="20"/>
      <c r="E81" s="20"/>
      <c r="F81" s="20"/>
      <c r="G81" s="114"/>
      <c r="I81" s="50"/>
      <c r="J81" s="50"/>
      <c r="K81" s="50"/>
      <c r="L81" s="50"/>
      <c r="M81" s="50"/>
    </row>
    <row r="82" spans="1:17" x14ac:dyDescent="0.2">
      <c r="A82" s="29" t="s">
        <v>5</v>
      </c>
      <c r="B82" s="4"/>
      <c r="C82" s="4"/>
      <c r="D82" s="4"/>
      <c r="E82" s="4"/>
      <c r="F82" s="31">
        <f>+F39-F80</f>
        <v>0</v>
      </c>
      <c r="G82" s="104"/>
      <c r="I82" s="211" t="s">
        <v>160</v>
      </c>
      <c r="J82" s="211"/>
      <c r="K82" s="211"/>
      <c r="L82" s="50"/>
      <c r="M82" s="50"/>
    </row>
    <row r="83" spans="1:17" x14ac:dyDescent="0.2">
      <c r="A83" s="24"/>
      <c r="D83" s="20"/>
      <c r="E83" s="20"/>
      <c r="F83" s="20"/>
      <c r="G83" s="115"/>
      <c r="I83" s="211"/>
      <c r="J83" s="211"/>
      <c r="K83" s="211"/>
      <c r="L83" s="50"/>
      <c r="M83" s="50"/>
    </row>
    <row r="84" spans="1:17" x14ac:dyDescent="0.2">
      <c r="A84" s="24"/>
      <c r="B84" s="24"/>
      <c r="C84" s="24"/>
      <c r="G84" s="104"/>
      <c r="I84" s="50"/>
      <c r="J84" s="50"/>
      <c r="K84" s="50"/>
      <c r="L84" s="50"/>
      <c r="M84" s="50"/>
    </row>
    <row r="85" spans="1:17" ht="15" x14ac:dyDescent="0.2">
      <c r="A85" s="16" t="s">
        <v>128</v>
      </c>
      <c r="G85" s="104"/>
      <c r="I85" s="50" t="s">
        <v>120</v>
      </c>
      <c r="J85" s="50"/>
      <c r="K85" s="50"/>
      <c r="L85" s="50"/>
      <c r="M85" s="50"/>
    </row>
    <row r="86" spans="1:17" ht="37.5" customHeight="1" x14ac:dyDescent="0.2">
      <c r="A86" s="250" t="s">
        <v>154</v>
      </c>
      <c r="B86" s="250"/>
      <c r="C86" s="250"/>
      <c r="D86" s="250"/>
      <c r="E86" s="250"/>
      <c r="F86" s="250"/>
      <c r="G86" s="104"/>
      <c r="H86" s="49"/>
      <c r="I86" s="102"/>
      <c r="J86" s="49"/>
      <c r="K86" s="49"/>
      <c r="L86" s="49"/>
      <c r="M86" s="49"/>
      <c r="N86" s="49"/>
    </row>
    <row r="87" spans="1:17" x14ac:dyDescent="0.2">
      <c r="A87" s="49"/>
      <c r="B87" s="49"/>
      <c r="C87" s="49"/>
      <c r="D87" s="49"/>
      <c r="E87" s="49"/>
      <c r="F87" s="49"/>
      <c r="G87" s="104"/>
      <c r="H87" s="49"/>
      <c r="J87" s="49"/>
      <c r="K87" s="50"/>
      <c r="L87" s="50"/>
      <c r="M87" s="50"/>
    </row>
    <row r="88" spans="1:17" x14ac:dyDescent="0.2">
      <c r="A88" s="116" t="s">
        <v>51</v>
      </c>
      <c r="B88" s="117"/>
      <c r="C88" s="117"/>
      <c r="D88" s="118"/>
      <c r="E88" s="118"/>
      <c r="F88" s="119"/>
      <c r="G88" s="104"/>
      <c r="J88" s="50"/>
      <c r="K88" s="50"/>
      <c r="L88" s="50"/>
      <c r="M88" s="50"/>
    </row>
    <row r="89" spans="1:17" x14ac:dyDescent="0.2">
      <c r="A89" s="210"/>
      <c r="B89" s="211"/>
      <c r="C89" s="211"/>
      <c r="D89" s="211"/>
      <c r="E89" s="211"/>
      <c r="F89" s="212"/>
      <c r="G89" s="76"/>
      <c r="I89" s="86" t="s">
        <v>153</v>
      </c>
      <c r="J89" s="102"/>
      <c r="K89" s="102"/>
      <c r="L89" s="50"/>
      <c r="M89" s="50"/>
    </row>
    <row r="90" spans="1:17" x14ac:dyDescent="0.2">
      <c r="A90" s="210"/>
      <c r="B90" s="211"/>
      <c r="C90" s="211"/>
      <c r="D90" s="211"/>
      <c r="E90" s="211"/>
      <c r="F90" s="212"/>
      <c r="G90" s="76"/>
      <c r="I90" s="103" t="s">
        <v>156</v>
      </c>
      <c r="J90" s="102"/>
      <c r="K90" s="50"/>
      <c r="L90" s="50"/>
      <c r="M90" s="50"/>
    </row>
    <row r="91" spans="1:17" x14ac:dyDescent="0.2">
      <c r="A91" s="210"/>
      <c r="B91" s="211"/>
      <c r="C91" s="211"/>
      <c r="D91" s="211"/>
      <c r="E91" s="211"/>
      <c r="F91" s="212"/>
      <c r="G91" s="104"/>
      <c r="I91" s="211"/>
      <c r="J91" s="211"/>
      <c r="K91" s="50"/>
      <c r="L91" s="50"/>
      <c r="M91" s="50"/>
    </row>
    <row r="92" spans="1:17" x14ac:dyDescent="0.2">
      <c r="A92" s="191"/>
      <c r="B92" s="102"/>
      <c r="C92" s="102"/>
      <c r="D92" s="102"/>
      <c r="E92" s="102"/>
      <c r="F92" s="192"/>
      <c r="G92" s="104"/>
      <c r="I92" s="102"/>
      <c r="J92" s="102"/>
      <c r="K92" s="50"/>
      <c r="L92" s="50"/>
      <c r="M92" s="50"/>
    </row>
    <row r="93" spans="1:17" x14ac:dyDescent="0.2">
      <c r="A93" s="191"/>
      <c r="B93" s="102"/>
      <c r="C93" s="102"/>
      <c r="D93" s="102"/>
      <c r="E93" s="102"/>
      <c r="F93" s="192"/>
      <c r="G93" s="104"/>
      <c r="I93" s="102"/>
      <c r="J93" s="102"/>
      <c r="K93" s="50"/>
      <c r="L93" s="50"/>
      <c r="M93" s="50"/>
    </row>
    <row r="94" spans="1:17" x14ac:dyDescent="0.2">
      <c r="A94" s="247"/>
      <c r="B94" s="248"/>
      <c r="C94" s="248"/>
      <c r="D94" s="248"/>
      <c r="E94" s="248"/>
      <c r="F94" s="249"/>
      <c r="G94" s="104"/>
      <c r="K94" s="50"/>
      <c r="L94" s="50"/>
      <c r="M94" s="50"/>
      <c r="N94" s="50"/>
      <c r="O94" s="50"/>
      <c r="P94" s="50"/>
      <c r="Q94" s="50"/>
    </row>
    <row r="95" spans="1:17" x14ac:dyDescent="0.2">
      <c r="A95" s="102"/>
      <c r="B95" s="102"/>
      <c r="C95" s="102"/>
      <c r="D95" s="102"/>
      <c r="E95" s="102"/>
      <c r="F95" s="102"/>
      <c r="G95" s="104"/>
      <c r="K95" s="50"/>
      <c r="L95" s="50"/>
      <c r="M95" s="50"/>
      <c r="N95" s="50"/>
      <c r="O95" s="50"/>
      <c r="P95" s="50"/>
      <c r="Q95" s="50"/>
    </row>
    <row r="96" spans="1:17" x14ac:dyDescent="0.2">
      <c r="A96" s="24"/>
      <c r="G96" s="104"/>
      <c r="I96" s="26"/>
      <c r="J96" s="26"/>
      <c r="K96" s="26"/>
      <c r="L96" s="26"/>
      <c r="M96" s="26"/>
      <c r="N96" s="50"/>
      <c r="O96" s="50"/>
      <c r="P96" s="50"/>
      <c r="Q96" s="50"/>
    </row>
    <row r="97" spans="1:17" ht="12.75" customHeight="1" x14ac:dyDescent="0.2">
      <c r="A97" s="120" t="s">
        <v>10</v>
      </c>
      <c r="B97" s="121"/>
      <c r="C97" s="121"/>
      <c r="D97" s="253" t="s">
        <v>75</v>
      </c>
      <c r="E97" s="253" t="s">
        <v>117</v>
      </c>
      <c r="F97" s="122"/>
      <c r="G97" s="104"/>
      <c r="I97" s="16"/>
      <c r="J97" s="49"/>
      <c r="K97" s="251"/>
      <c r="L97" s="251"/>
      <c r="N97" s="50"/>
      <c r="O97" s="50"/>
      <c r="P97" s="50"/>
      <c r="Q97" s="50"/>
    </row>
    <row r="98" spans="1:17" x14ac:dyDescent="0.2">
      <c r="A98" s="123" t="s">
        <v>124</v>
      </c>
      <c r="B98" s="53"/>
      <c r="C98" s="53"/>
      <c r="D98" s="254"/>
      <c r="E98" s="254"/>
      <c r="F98" s="124">
        <v>1000</v>
      </c>
      <c r="G98" s="104"/>
      <c r="I98" s="49"/>
      <c r="J98" s="16"/>
      <c r="K98" s="251"/>
      <c r="L98" s="251"/>
      <c r="M98" s="32"/>
      <c r="N98" s="50"/>
      <c r="O98" s="50"/>
      <c r="P98" s="50"/>
      <c r="Q98" s="50"/>
    </row>
    <row r="99" spans="1:17" ht="12.75" customHeight="1" x14ac:dyDescent="0.2">
      <c r="A99" s="213"/>
      <c r="B99" s="214"/>
      <c r="C99" s="215"/>
      <c r="D99" s="34"/>
      <c r="E99" s="43"/>
      <c r="F99" s="152" t="str">
        <f>IF(D99&lt;&gt;"",ROUND((D99*E99)/1000,0),"")</f>
        <v/>
      </c>
      <c r="G99" s="76"/>
      <c r="I99" s="209" t="s">
        <v>175</v>
      </c>
      <c r="J99" s="209"/>
      <c r="K99" s="35"/>
      <c r="L99" s="35"/>
      <c r="M99" s="35"/>
    </row>
    <row r="100" spans="1:17" x14ac:dyDescent="0.2">
      <c r="A100" s="213"/>
      <c r="B100" s="214"/>
      <c r="C100" s="215"/>
      <c r="D100" s="34"/>
      <c r="E100" s="43"/>
      <c r="F100" s="152" t="str">
        <f t="shared" ref="F100:F103" si="4">IF(D100&lt;&gt;"",ROUND((D100*E100)/1000,0),"")</f>
        <v/>
      </c>
      <c r="G100" s="104"/>
      <c r="I100" s="209"/>
      <c r="J100" s="209"/>
      <c r="K100" s="35"/>
      <c r="L100" s="35"/>
      <c r="M100" s="35"/>
    </row>
    <row r="101" spans="1:17" x14ac:dyDescent="0.2">
      <c r="A101" s="213"/>
      <c r="B101" s="214"/>
      <c r="C101" s="215"/>
      <c r="D101" s="34"/>
      <c r="E101" s="43"/>
      <c r="F101" s="152" t="str">
        <f t="shared" si="4"/>
        <v/>
      </c>
      <c r="G101" s="104"/>
      <c r="I101" s="209"/>
      <c r="J101" s="209"/>
      <c r="K101" s="35"/>
      <c r="L101" s="35"/>
      <c r="M101" s="35"/>
    </row>
    <row r="102" spans="1:17" x14ac:dyDescent="0.2">
      <c r="A102" s="213"/>
      <c r="B102" s="214"/>
      <c r="C102" s="215"/>
      <c r="D102" s="38"/>
      <c r="E102" s="44"/>
      <c r="F102" s="152" t="str">
        <f t="shared" si="4"/>
        <v/>
      </c>
      <c r="G102" s="104"/>
      <c r="I102" s="26"/>
      <c r="J102" s="26"/>
      <c r="K102" s="35"/>
      <c r="L102" s="35"/>
      <c r="M102" s="35"/>
    </row>
    <row r="103" spans="1:17" x14ac:dyDescent="0.2">
      <c r="A103" s="213"/>
      <c r="B103" s="214"/>
      <c r="C103" s="215"/>
      <c r="D103" s="38"/>
      <c r="E103" s="44"/>
      <c r="F103" s="152" t="str">
        <f t="shared" si="4"/>
        <v/>
      </c>
      <c r="G103" s="104"/>
      <c r="I103" s="20"/>
      <c r="J103" s="20"/>
      <c r="M103" s="30"/>
    </row>
    <row r="104" spans="1:17" x14ac:dyDescent="0.2">
      <c r="A104" s="125" t="s">
        <v>76</v>
      </c>
      <c r="B104" s="126"/>
      <c r="C104" s="126"/>
      <c r="D104" s="37"/>
      <c r="E104" s="37"/>
      <c r="F104" s="185">
        <f>ROUND(SUM(F99:F103),0)</f>
        <v>0</v>
      </c>
      <c r="G104" s="104"/>
      <c r="J104" s="26"/>
      <c r="K104" s="26"/>
      <c r="L104" s="26"/>
      <c r="M104" s="35"/>
    </row>
    <row r="105" spans="1:17" x14ac:dyDescent="0.2">
      <c r="A105" s="24" t="s">
        <v>165</v>
      </c>
      <c r="G105" s="76"/>
      <c r="I105" s="26"/>
    </row>
    <row r="106" spans="1:17" x14ac:dyDescent="0.2">
      <c r="A106" s="211"/>
      <c r="B106" s="211"/>
      <c r="C106" s="211"/>
      <c r="D106" s="211"/>
      <c r="E106" s="211"/>
      <c r="F106" s="211"/>
      <c r="G106" s="76"/>
    </row>
    <row r="107" spans="1:17" x14ac:dyDescent="0.2">
      <c r="A107" s="102"/>
      <c r="B107" s="102"/>
      <c r="C107" s="102"/>
      <c r="D107" s="102"/>
      <c r="E107" s="102"/>
      <c r="F107" s="102"/>
      <c r="G107" s="76"/>
    </row>
    <row r="108" spans="1:17" x14ac:dyDescent="0.2">
      <c r="A108" s="211"/>
      <c r="B108" s="211"/>
      <c r="C108" s="211"/>
      <c r="D108" s="211"/>
      <c r="E108" s="211"/>
      <c r="F108" s="211"/>
      <c r="G108" s="76"/>
    </row>
    <row r="109" spans="1:17" x14ac:dyDescent="0.2">
      <c r="A109" s="19"/>
      <c r="G109" s="104"/>
      <c r="K109" s="23"/>
      <c r="L109" s="23"/>
      <c r="M109" s="23"/>
    </row>
    <row r="110" spans="1:17" ht="38.25" x14ac:dyDescent="0.2">
      <c r="A110" s="116" t="s">
        <v>167</v>
      </c>
      <c r="B110" s="127"/>
      <c r="C110" s="118"/>
      <c r="D110" s="193" t="s">
        <v>150</v>
      </c>
      <c r="E110" s="193" t="s">
        <v>149</v>
      </c>
      <c r="F110" s="128">
        <v>1000</v>
      </c>
      <c r="G110" s="104"/>
      <c r="I110" s="66" t="s">
        <v>123</v>
      </c>
      <c r="J110" s="51"/>
    </row>
    <row r="111" spans="1:17" x14ac:dyDescent="0.2">
      <c r="A111" s="219"/>
      <c r="B111" s="220"/>
      <c r="C111" s="252"/>
      <c r="D111" s="39"/>
      <c r="E111" s="39"/>
      <c r="F111" s="152" t="str">
        <f>IF(D111&lt;&gt;"",ROUND((D111-E111),0),"")</f>
        <v/>
      </c>
      <c r="G111" s="104"/>
      <c r="I111" s="23" t="s">
        <v>168</v>
      </c>
    </row>
    <row r="112" spans="1:17" x14ac:dyDescent="0.2">
      <c r="A112" s="219"/>
      <c r="B112" s="220"/>
      <c r="C112" s="252"/>
      <c r="D112" s="39"/>
      <c r="E112" s="39"/>
      <c r="F112" s="152" t="str">
        <f t="shared" ref="F112:F113" si="5">IF(D112&lt;&gt;"",ROUND((D112-E112),0),"")</f>
        <v/>
      </c>
      <c r="G112" s="76"/>
      <c r="J112" s="46"/>
    </row>
    <row r="113" spans="1:14" x14ac:dyDescent="0.2">
      <c r="A113" s="219"/>
      <c r="B113" s="220"/>
      <c r="C113" s="252"/>
      <c r="D113" s="39"/>
      <c r="E113" s="39"/>
      <c r="F113" s="152" t="str">
        <f t="shared" si="5"/>
        <v/>
      </c>
      <c r="G113" s="104"/>
    </row>
    <row r="114" spans="1:14" x14ac:dyDescent="0.2">
      <c r="A114" s="125" t="s">
        <v>166</v>
      </c>
      <c r="B114" s="126"/>
      <c r="C114" s="126"/>
      <c r="D114" s="37"/>
      <c r="E114" s="37"/>
      <c r="F114" s="184">
        <f>ROUND(SUM(F111:F113),0)</f>
        <v>0</v>
      </c>
      <c r="G114" s="104"/>
    </row>
    <row r="115" spans="1:14" x14ac:dyDescent="0.2">
      <c r="A115" s="24" t="s">
        <v>165</v>
      </c>
      <c r="D115" s="20"/>
      <c r="E115" s="20"/>
      <c r="F115" s="20"/>
      <c r="G115" s="104"/>
    </row>
    <row r="116" spans="1:14" x14ac:dyDescent="0.2">
      <c r="A116" s="211"/>
      <c r="B116" s="211"/>
      <c r="C116" s="211"/>
      <c r="D116" s="211"/>
      <c r="E116" s="211"/>
      <c r="F116" s="211"/>
      <c r="G116" s="104"/>
      <c r="I116" s="23" t="s">
        <v>144</v>
      </c>
    </row>
    <row r="117" spans="1:14" x14ac:dyDescent="0.2">
      <c r="A117" s="16"/>
      <c r="G117" s="104"/>
      <c r="I117" s="23" t="s">
        <v>143</v>
      </c>
    </row>
    <row r="118" spans="1:14" x14ac:dyDescent="0.2">
      <c r="A118" s="116" t="s">
        <v>13</v>
      </c>
      <c r="B118" s="117"/>
      <c r="C118" s="117"/>
      <c r="D118" s="118"/>
      <c r="E118" s="129"/>
      <c r="F118" s="128">
        <v>1000</v>
      </c>
      <c r="G118" s="76"/>
      <c r="I118" s="23" t="s">
        <v>125</v>
      </c>
      <c r="J118" s="16"/>
      <c r="M118" s="32"/>
    </row>
    <row r="119" spans="1:14" x14ac:dyDescent="0.2">
      <c r="A119" s="219" t="s">
        <v>112</v>
      </c>
      <c r="B119" s="220"/>
      <c r="C119" s="220"/>
      <c r="D119" s="220"/>
      <c r="E119" s="220"/>
      <c r="F119" s="39"/>
      <c r="G119" s="104"/>
      <c r="I119" s="23" t="s">
        <v>126</v>
      </c>
      <c r="M119" s="26"/>
    </row>
    <row r="120" spans="1:14" x14ac:dyDescent="0.2">
      <c r="A120" s="221" t="s">
        <v>114</v>
      </c>
      <c r="B120" s="222"/>
      <c r="C120" s="222"/>
      <c r="D120" s="222"/>
      <c r="E120" s="222"/>
      <c r="F120" s="39"/>
      <c r="G120" s="104"/>
      <c r="K120" s="30"/>
      <c r="L120" s="25"/>
      <c r="M120" s="26"/>
    </row>
    <row r="121" spans="1:14" ht="12.75" customHeight="1" x14ac:dyDescent="0.2">
      <c r="A121" s="221" t="s">
        <v>113</v>
      </c>
      <c r="B121" s="222"/>
      <c r="C121" s="222"/>
      <c r="D121" s="222"/>
      <c r="E121" s="222"/>
      <c r="F121" s="39"/>
      <c r="G121" s="104"/>
      <c r="I121" s="20" t="s">
        <v>119</v>
      </c>
      <c r="L121" s="25"/>
      <c r="M121" s="36"/>
    </row>
    <row r="122" spans="1:14" x14ac:dyDescent="0.2">
      <c r="A122" s="221" t="s">
        <v>116</v>
      </c>
      <c r="B122" s="222"/>
      <c r="C122" s="222"/>
      <c r="D122" s="222"/>
      <c r="E122" s="222"/>
      <c r="F122" s="39"/>
      <c r="G122" s="104"/>
      <c r="I122" s="23" t="s">
        <v>146</v>
      </c>
      <c r="L122" s="25"/>
      <c r="M122" s="36"/>
    </row>
    <row r="123" spans="1:14" x14ac:dyDescent="0.2">
      <c r="A123" s="205"/>
      <c r="F123" s="39"/>
      <c r="G123" s="104"/>
      <c r="I123" s="23" t="s">
        <v>145</v>
      </c>
      <c r="L123" s="25"/>
      <c r="M123" s="36"/>
    </row>
    <row r="124" spans="1:14" x14ac:dyDescent="0.2">
      <c r="A124" s="221"/>
      <c r="B124" s="222"/>
      <c r="C124" s="222"/>
      <c r="D124" s="222"/>
      <c r="E124" s="223"/>
      <c r="F124" s="39"/>
      <c r="G124" s="104"/>
      <c r="I124" s="20"/>
      <c r="L124" s="25"/>
      <c r="M124" s="36"/>
    </row>
    <row r="125" spans="1:14" x14ac:dyDescent="0.2">
      <c r="A125" s="125" t="s">
        <v>77</v>
      </c>
      <c r="B125" s="126"/>
      <c r="C125" s="126"/>
      <c r="D125" s="37"/>
      <c r="E125" s="37"/>
      <c r="F125" s="184">
        <f>ROUND(SUM(F119:F124),0)</f>
        <v>0</v>
      </c>
      <c r="G125" s="104"/>
      <c r="K125" s="23"/>
      <c r="L125" s="23"/>
      <c r="M125" s="23"/>
      <c r="N125" s="23"/>
    </row>
    <row r="126" spans="1:14" x14ac:dyDescent="0.2">
      <c r="A126" s="24" t="s">
        <v>165</v>
      </c>
      <c r="D126" s="20"/>
      <c r="E126" s="20"/>
      <c r="F126" s="20"/>
      <c r="G126" s="104"/>
      <c r="I126" s="103" t="s">
        <v>142</v>
      </c>
    </row>
    <row r="127" spans="1:14" x14ac:dyDescent="0.2">
      <c r="A127" s="211"/>
      <c r="B127" s="211"/>
      <c r="C127" s="211"/>
      <c r="D127" s="211"/>
      <c r="E127" s="211"/>
      <c r="F127" s="211"/>
      <c r="G127" s="104"/>
      <c r="I127" s="211" t="s">
        <v>122</v>
      </c>
      <c r="J127" s="211"/>
    </row>
    <row r="128" spans="1:14" x14ac:dyDescent="0.2">
      <c r="A128" s="211"/>
      <c r="B128" s="211"/>
      <c r="C128" s="211"/>
      <c r="D128" s="211"/>
      <c r="E128" s="211"/>
      <c r="F128" s="211"/>
      <c r="G128" s="104"/>
      <c r="I128"/>
      <c r="J128"/>
    </row>
    <row r="129" spans="1:17" x14ac:dyDescent="0.2">
      <c r="D129" s="20"/>
      <c r="E129" s="20"/>
      <c r="F129" s="20"/>
      <c r="G129" s="104"/>
      <c r="K129" s="23"/>
      <c r="L129" s="23"/>
      <c r="M129" s="23"/>
      <c r="N129" s="23"/>
      <c r="O129" s="23"/>
      <c r="P129" s="23"/>
      <c r="Q129" s="23"/>
    </row>
    <row r="130" spans="1:17" x14ac:dyDescent="0.2">
      <c r="A130" s="120" t="s">
        <v>52</v>
      </c>
      <c r="B130" s="131"/>
      <c r="C130" s="131"/>
      <c r="D130" s="132"/>
      <c r="E130" s="10"/>
      <c r="F130" s="122">
        <v>1000</v>
      </c>
      <c r="G130" s="104"/>
      <c r="I130" s="46"/>
      <c r="J130" s="46"/>
    </row>
    <row r="131" spans="1:17" x14ac:dyDescent="0.2">
      <c r="A131" s="221"/>
      <c r="B131" s="222"/>
      <c r="C131" s="222"/>
      <c r="D131" s="222"/>
      <c r="E131" s="223"/>
      <c r="F131" s="39"/>
      <c r="G131" s="104"/>
      <c r="I131" s="51"/>
      <c r="J131" s="51"/>
    </row>
    <row r="132" spans="1:17" x14ac:dyDescent="0.2">
      <c r="A132" s="221"/>
      <c r="B132" s="222"/>
      <c r="C132" s="222"/>
      <c r="D132" s="222"/>
      <c r="E132" s="223"/>
      <c r="F132" s="130"/>
      <c r="G132" s="104"/>
    </row>
    <row r="133" spans="1:17" x14ac:dyDescent="0.2">
      <c r="A133" s="125" t="s">
        <v>131</v>
      </c>
      <c r="B133" s="126"/>
      <c r="C133" s="126"/>
      <c r="D133" s="37"/>
      <c r="E133" s="37"/>
      <c r="F133" s="184">
        <f>ROUND(SUM(F131:F132),0)</f>
        <v>0</v>
      </c>
      <c r="G133" s="104"/>
    </row>
    <row r="134" spans="1:17" x14ac:dyDescent="0.2">
      <c r="A134" s="24" t="s">
        <v>165</v>
      </c>
      <c r="B134" s="35"/>
      <c r="C134" s="35"/>
      <c r="D134" s="26"/>
      <c r="E134" s="26"/>
      <c r="F134" s="36"/>
      <c r="G134" s="104"/>
    </row>
    <row r="135" spans="1:17" ht="13.5" customHeight="1" x14ac:dyDescent="0.2">
      <c r="A135" s="211"/>
      <c r="B135" s="211"/>
      <c r="C135" s="211"/>
      <c r="D135" s="211"/>
      <c r="E135" s="211"/>
      <c r="F135" s="211"/>
      <c r="G135" s="104"/>
    </row>
    <row r="136" spans="1:17" x14ac:dyDescent="0.2">
      <c r="A136" s="24"/>
      <c r="B136" s="35"/>
      <c r="C136" s="35"/>
      <c r="D136" s="26"/>
      <c r="E136" s="26"/>
      <c r="F136" s="36"/>
      <c r="G136" s="104"/>
    </row>
    <row r="137" spans="1:17" x14ac:dyDescent="0.2">
      <c r="A137" s="116" t="s">
        <v>66</v>
      </c>
      <c r="B137" s="117"/>
      <c r="C137" s="117"/>
      <c r="D137" s="118"/>
      <c r="E137" s="129"/>
      <c r="F137" s="133"/>
      <c r="G137" s="104"/>
      <c r="I137" s="138"/>
    </row>
    <row r="138" spans="1:17" x14ac:dyDescent="0.2">
      <c r="A138" s="256" t="s">
        <v>155</v>
      </c>
      <c r="B138" s="257"/>
      <c r="C138" s="257"/>
      <c r="D138" s="257"/>
      <c r="E138" s="257"/>
      <c r="F138" s="258"/>
      <c r="G138" s="104"/>
      <c r="I138" s="141"/>
      <c r="J138" s="47"/>
    </row>
    <row r="139" spans="1:17" x14ac:dyDescent="0.2">
      <c r="A139" s="210"/>
      <c r="B139" s="211"/>
      <c r="C139" s="211"/>
      <c r="D139" s="211"/>
      <c r="E139" s="211"/>
      <c r="F139" s="212"/>
      <c r="G139" s="104"/>
    </row>
    <row r="140" spans="1:17" x14ac:dyDescent="0.2">
      <c r="A140" s="210"/>
      <c r="B140" s="211"/>
      <c r="C140" s="211"/>
      <c r="D140" s="211"/>
      <c r="E140" s="211"/>
      <c r="F140" s="212"/>
      <c r="G140" s="104"/>
      <c r="I140" s="142" t="s">
        <v>130</v>
      </c>
    </row>
    <row r="141" spans="1:17" x14ac:dyDescent="0.2">
      <c r="A141" s="210"/>
      <c r="B141" s="211"/>
      <c r="C141" s="211"/>
      <c r="D141" s="211"/>
      <c r="E141" s="211"/>
      <c r="F141" s="212"/>
      <c r="G141" s="104"/>
      <c r="I141" s="190" t="s">
        <v>133</v>
      </c>
    </row>
    <row r="142" spans="1:17" x14ac:dyDescent="0.2">
      <c r="A142" s="210"/>
      <c r="B142" s="211"/>
      <c r="C142" s="211"/>
      <c r="D142" s="211"/>
      <c r="E142" s="211"/>
      <c r="F142" s="212"/>
      <c r="G142" s="104"/>
      <c r="I142" s="139" t="s">
        <v>132</v>
      </c>
      <c r="J142" s="47"/>
    </row>
    <row r="143" spans="1:17" x14ac:dyDescent="0.2">
      <c r="A143" s="210"/>
      <c r="B143" s="211"/>
      <c r="C143" s="211"/>
      <c r="D143" s="211"/>
      <c r="E143" s="211"/>
      <c r="F143" s="212"/>
      <c r="G143" s="104"/>
      <c r="J143" s="47"/>
    </row>
    <row r="144" spans="1:17" x14ac:dyDescent="0.2">
      <c r="A144" s="210"/>
      <c r="B144" s="211"/>
      <c r="C144" s="211"/>
      <c r="D144" s="211"/>
      <c r="E144" s="211"/>
      <c r="F144" s="212"/>
      <c r="G144" s="104"/>
      <c r="J144" s="47"/>
    </row>
    <row r="145" spans="1:10" x14ac:dyDescent="0.2">
      <c r="A145" s="210"/>
      <c r="B145" s="211"/>
      <c r="C145" s="211"/>
      <c r="D145" s="211"/>
      <c r="E145" s="211"/>
      <c r="F145" s="212"/>
      <c r="G145" s="104"/>
      <c r="J145" s="47"/>
    </row>
    <row r="146" spans="1:10" x14ac:dyDescent="0.2">
      <c r="A146" s="210"/>
      <c r="B146" s="211"/>
      <c r="C146" s="211"/>
      <c r="D146" s="211"/>
      <c r="E146" s="211"/>
      <c r="F146" s="212"/>
      <c r="G146" s="104"/>
      <c r="J146" s="47"/>
    </row>
    <row r="147" spans="1:10" x14ac:dyDescent="0.2">
      <c r="A147" s="210"/>
      <c r="B147" s="211"/>
      <c r="C147" s="211"/>
      <c r="D147" s="211"/>
      <c r="E147" s="211"/>
      <c r="F147" s="212"/>
      <c r="G147" s="104"/>
      <c r="J147" s="47"/>
    </row>
    <row r="148" spans="1:10" x14ac:dyDescent="0.2">
      <c r="A148" s="210"/>
      <c r="B148" s="211"/>
      <c r="C148" s="211"/>
      <c r="D148" s="211"/>
      <c r="E148" s="211"/>
      <c r="F148" s="212"/>
      <c r="G148" s="104"/>
    </row>
    <row r="149" spans="1:10" x14ac:dyDescent="0.2">
      <c r="A149" s="210"/>
      <c r="B149" s="211"/>
      <c r="C149" s="211"/>
      <c r="D149" s="211"/>
      <c r="E149" s="211"/>
      <c r="F149" s="212"/>
      <c r="G149" s="104"/>
      <c r="J149" s="51"/>
    </row>
    <row r="150" spans="1:10" x14ac:dyDescent="0.2">
      <c r="A150" s="247"/>
      <c r="B150" s="248"/>
      <c r="C150" s="248"/>
      <c r="D150" s="248"/>
      <c r="E150" s="248"/>
      <c r="F150" s="249"/>
      <c r="G150" s="104"/>
    </row>
    <row r="151" spans="1:10" ht="6" customHeight="1" thickBot="1" x14ac:dyDescent="0.25">
      <c r="A151" s="27"/>
      <c r="B151" s="27"/>
      <c r="C151" s="27"/>
      <c r="D151" s="28"/>
      <c r="E151" s="28"/>
      <c r="F151" s="28"/>
      <c r="G151" s="104"/>
    </row>
    <row r="152" spans="1:10" x14ac:dyDescent="0.2">
      <c r="G152" s="1"/>
      <c r="I152" s="143" t="s">
        <v>72</v>
      </c>
    </row>
    <row r="156" spans="1:10" x14ac:dyDescent="0.2">
      <c r="E156" s="144"/>
    </row>
  </sheetData>
  <sheetProtection formatCells="0" formatRows="0" insertRows="0"/>
  <mergeCells count="86">
    <mergeCell ref="I18:L18"/>
    <mergeCell ref="I91:J91"/>
    <mergeCell ref="A150:F150"/>
    <mergeCell ref="A148:F148"/>
    <mergeCell ref="A149:F149"/>
    <mergeCell ref="A141:F141"/>
    <mergeCell ref="A142:F142"/>
    <mergeCell ref="A143:F143"/>
    <mergeCell ref="A146:F146"/>
    <mergeCell ref="A147:F147"/>
    <mergeCell ref="A135:F135"/>
    <mergeCell ref="A138:F138"/>
    <mergeCell ref="L97:L98"/>
    <mergeCell ref="A99:C99"/>
    <mergeCell ref="A100:C100"/>
    <mergeCell ref="A127:F127"/>
    <mergeCell ref="K97:K98"/>
    <mergeCell ref="I127:J127"/>
    <mergeCell ref="A106:F106"/>
    <mergeCell ref="A113:C113"/>
    <mergeCell ref="A102:C102"/>
    <mergeCell ref="A103:C103"/>
    <mergeCell ref="A108:F108"/>
    <mergeCell ref="A111:C111"/>
    <mergeCell ref="A112:C112"/>
    <mergeCell ref="A101:C101"/>
    <mergeCell ref="D97:D98"/>
    <mergeCell ref="E97:E98"/>
    <mergeCell ref="A89:F89"/>
    <mergeCell ref="A91:F91"/>
    <mergeCell ref="A94:F94"/>
    <mergeCell ref="A90:F90"/>
    <mergeCell ref="A86:F86"/>
    <mergeCell ref="A62:F62"/>
    <mergeCell ref="A20:A21"/>
    <mergeCell ref="C32:D32"/>
    <mergeCell ref="A35:C35"/>
    <mergeCell ref="A42:A43"/>
    <mergeCell ref="A47:B47"/>
    <mergeCell ref="A48:B48"/>
    <mergeCell ref="A50:B50"/>
    <mergeCell ref="A51:B51"/>
    <mergeCell ref="A60:F60"/>
    <mergeCell ref="A61:F61"/>
    <mergeCell ref="I5:L5"/>
    <mergeCell ref="B7:F7"/>
    <mergeCell ref="D11:E11"/>
    <mergeCell ref="B17:C17"/>
    <mergeCell ref="D17:E17"/>
    <mergeCell ref="D15:E15"/>
    <mergeCell ref="B16:C16"/>
    <mergeCell ref="D16:E16"/>
    <mergeCell ref="B4:F4"/>
    <mergeCell ref="B5:F5"/>
    <mergeCell ref="A139:F139"/>
    <mergeCell ref="A131:E131"/>
    <mergeCell ref="A132:E132"/>
    <mergeCell ref="A124:E124"/>
    <mergeCell ref="A10:A11"/>
    <mergeCell ref="B10:C10"/>
    <mergeCell ref="D10:E10"/>
    <mergeCell ref="F10:F11"/>
    <mergeCell ref="B11:C11"/>
    <mergeCell ref="B14:C14"/>
    <mergeCell ref="D14:E14"/>
    <mergeCell ref="B12:C12"/>
    <mergeCell ref="D12:E12"/>
    <mergeCell ref="B13:C13"/>
    <mergeCell ref="D13:E13"/>
    <mergeCell ref="B15:C15"/>
    <mergeCell ref="I99:J101"/>
    <mergeCell ref="A144:F144"/>
    <mergeCell ref="A145:F145"/>
    <mergeCell ref="A74:E74"/>
    <mergeCell ref="A75:E75"/>
    <mergeCell ref="A76:E76"/>
    <mergeCell ref="A77:E77"/>
    <mergeCell ref="A78:E78"/>
    <mergeCell ref="I82:K83"/>
    <mergeCell ref="A128:F128"/>
    <mergeCell ref="A116:F116"/>
    <mergeCell ref="A119:E119"/>
    <mergeCell ref="A120:E120"/>
    <mergeCell ref="A121:E121"/>
    <mergeCell ref="A122:E122"/>
    <mergeCell ref="A140:F140"/>
  </mergeCells>
  <conditionalFormatting sqref="F54:G55">
    <cfRule type="cellIs" dxfId="5" priority="10" operator="notEqual">
      <formula>0</formula>
    </cfRule>
  </conditionalFormatting>
  <conditionalFormatting sqref="E54:E55">
    <cfRule type="cellIs" dxfId="4" priority="9" operator="notEqual">
      <formula>0</formula>
    </cfRule>
  </conditionalFormatting>
  <conditionalFormatting sqref="G67:G69 G83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82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textLength" allowBlank="1" showInputMessage="1" showErrorMessage="1" sqref="F12:G17 B17:E17 E23:G29 F30:G30 F111:F114 F34:G34 F37:G37 F39:G39 E47:G48 E50:G52 E54:G55 G32 F80 F104 F125 F133 F82 F31:F33 F38 F40 G63:G69 G83" xr:uid="{F82C7934-D8CB-407A-BFC5-E989DA9962BC}">
      <formula1>10000</formula1>
      <formula2>50000</formula2>
    </dataValidation>
    <dataValidation type="decimal" operator="greaterThanOrEqual" allowBlank="1" showInputMessage="1" showErrorMessage="1" sqref="B23:D29 C50:D51 G33 C47:D48 G38" xr:uid="{78592EA6-40FF-4C26-BE38-5D82E4958F32}">
      <formula1>0</formula1>
    </dataValidation>
    <dataValidation type="decimal" allowBlank="1" showInputMessage="1" showErrorMessage="1" sqref="F35:F36" xr:uid="{06E60780-60C6-4349-B428-3AAA73888676}">
      <formula1>0</formula1>
      <formula2>10000000</formula2>
    </dataValidation>
  </dataValidations>
  <pageMargins left="0.51181102362204722" right="0.19685039370078741" top="0.55118110236220474" bottom="0.55118110236220474" header="0.31496062992125984" footer="0.11811023622047245"/>
  <pageSetup paperSize="9" fitToHeight="0" orientation="portrait" r:id="rId1"/>
  <headerFooter>
    <oddFooter>&amp;R2024 - Del 3, side &amp;P</oddFooter>
  </headerFooter>
  <ignoredErrors>
    <ignoredError sqref="F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G35" sqref="G35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97</v>
      </c>
      <c r="B1" t="s">
        <v>98</v>
      </c>
      <c r="C1" t="s">
        <v>94</v>
      </c>
      <c r="G1" s="14" t="s">
        <v>103</v>
      </c>
      <c r="H1" s="14" t="s">
        <v>104</v>
      </c>
      <c r="J1" t="s">
        <v>96</v>
      </c>
      <c r="K1" t="s">
        <v>95</v>
      </c>
      <c r="L1" t="e">
        <f>#REF!</f>
        <v>#REF!</v>
      </c>
      <c r="M1" t="s">
        <v>99</v>
      </c>
      <c r="N1" t="s">
        <v>100</v>
      </c>
      <c r="O1">
        <v>1</v>
      </c>
      <c r="P1" t="e">
        <f>#REF!</f>
        <v>#REF!</v>
      </c>
      <c r="Q1" t="s">
        <v>101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IF(A2&lt;&gt;"",#REF!,"")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102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IF(A3&lt;&gt;"",#REF!,"")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IF(A4&lt;&gt;"",#REF!,"")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IF(A5&lt;&gt;"",#REF!,"")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IF(A6&lt;&gt;"",#REF!,"")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IF(A7&lt;&gt;"",#REF!,"")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IF(A8&lt;&gt;"",#REF!,"")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IF(A9&lt;&gt;"",#REF!,"")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IF(A10&lt;&gt;"",#REF!,"")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IF(A11&lt;&gt;"",#REF!,"")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IF(A12&lt;&gt;"",#REF!,"")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IF(A13&lt;&gt;"",#REF!,"")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IF(A14&lt;&gt;"",#REF!,"")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IF(A15&lt;&gt;"",#REF!,"")</f>
        <v/>
      </c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IF(A16&lt;&gt;"",#REF!,"")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IF(A17&lt;&gt;"",#REF!,"")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IF(A18&lt;&gt;"",#REF!,"")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IF(A19&lt;&gt;"",#REF!,"")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IF(A20&lt;&gt;"",#REF!,"")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IF(A21&lt;&gt;"",#REF!,"")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IF(A22&lt;&gt;"",#REF!,"")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IF(A23&lt;&gt;"",#REF!,"")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IF(A24&lt;&gt;"",#REF!,"")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IF(A25&lt;&gt;"",#REF!,"")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IF(A26&lt;&gt;"",#REF!,"")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IF(A27&lt;&gt;"",#REF!,"")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IF(A28&lt;&gt;"",#REF!,"")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IF(A29&lt;&gt;"",#REF!,"")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IF(A30&lt;&gt;"",#REF!,"")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IF(A31&lt;&gt;"",#REF!,"")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IF(A32&lt;&gt;"",#REF!,"")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IF(A33&lt;&gt;"",#REF!,"")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IF(A34&lt;&gt;"",#REF!,"")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IF(A35&lt;&gt;"",#REF!,"")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IF(A36&lt;&gt;"",#REF!,"")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IF(A37&lt;&gt;"",#REF!,"")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IF(A38&lt;&gt;"",#REF!,"")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IF(A39&lt;&gt;"",#REF!,"")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IF(A40&lt;&gt;"",#REF!,"")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IF(A41&lt;&gt;"",#REF!,"")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IF(A42&lt;&gt;"",#REF!,"")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IF(A43&lt;&gt;"",#REF!,"")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IF(A44&lt;&gt;"",#REF!,"")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IF(A45&lt;&gt;"",#REF!,"")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IF(A46&lt;&gt;"",#REF!,"")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IF(A47&lt;&gt;"",#REF!,"")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IF(A48&lt;&gt;"",#REF!,"")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IF(A49&lt;&gt;"",#REF!,"")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IF(A50&lt;&gt;"",#REF!,"")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IF(A51&lt;&gt;"",#REF!,"")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IF(A52&lt;&gt;"",#REF!,"")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IF(A53&lt;&gt;"",#REF!,"")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IF(A54&lt;&gt;"",#REF!,"")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IF(A55&lt;&gt;"",#REF!,"")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IF(A56&lt;&gt;"",#REF!,"")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IF(A57&lt;&gt;"",#REF!,"")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IF(A58&lt;&gt;"",#REF!,"")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IF(A59&lt;&gt;"",#REF!,"")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IF(A60&lt;&gt;"",#REF!,"")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IF(A61&lt;&gt;"",#REF!,"")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IF(A62&lt;&gt;"",#REF!,"")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IF(A63&lt;&gt;"",#REF!,"")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IF(A64&lt;&gt;"",#REF!,"")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IF(A65&lt;&gt;"",#REF!,"")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IF(A66&lt;&gt;"",#REF!,"")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IF(A67&lt;&gt;"",#REF!,"")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IF(A68&lt;&gt;"",#REF!,"")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IF(A69&lt;&gt;"",#REF!,"")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IF(A70&lt;&gt;"",#REF!,"")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IF(A71&lt;&gt;"",#REF!,"")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IF(A72&lt;&gt;"",#REF!,"")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IF(A73&lt;&gt;"",#REF!,"")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IF(A74&lt;&gt;"",#REF!,"")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IF(A75&lt;&gt;"",#REF!,"")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IF(A76&lt;&gt;"",#REF!,"")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IF(A77&lt;&gt;"",#REF!,"")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IF(A78&lt;&gt;"",#REF!,"")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IF(A79&lt;&gt;"",#REF!,"")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IF(A80&lt;&gt;"",#REF!,"")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IF(A81&lt;&gt;"",#REF!,"")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IF(A82&lt;&gt;"",#REF!,"")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IF(A83&lt;&gt;"",#REF!,"")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IF(A84&lt;&gt;"",#REF!,"")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IF(A85&lt;&gt;"",#REF!,"")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IF(A86&lt;&gt;"",#REF!,"")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IF(A87&lt;&gt;"",#REF!,"")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IF(A88&lt;&gt;"",#REF!,"")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IF(A89&lt;&gt;"",#REF!,"")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IF(A90&lt;&gt;"",#REF!,"")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IF(A91&lt;&gt;"",#REF!,"")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IF(A92&lt;&gt;"",#REF!,"")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IF(A93&lt;&gt;"",#REF!,"")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IF(A94&lt;&gt;"",#REF!,"")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IF(A95&lt;&gt;"",#REF!,"")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IF(A96&lt;&gt;"",#REF!,"")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IF(A97&lt;&gt;"",#REF!,"")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IF(A98&lt;&gt;"",#REF!,"")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IF(A99&lt;&gt;"",#REF!,"")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IF(A100&lt;&gt;"",#REF!,"")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IF(A101&lt;&gt;"",#REF!,"")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activeCell="AC2" sqref="AC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14" t="s">
        <v>23</v>
      </c>
      <c r="B1" s="14" t="s">
        <v>54</v>
      </c>
      <c r="C1" s="14" t="s">
        <v>55</v>
      </c>
      <c r="D1" s="14" t="s">
        <v>56</v>
      </c>
      <c r="E1" s="14" t="s">
        <v>42</v>
      </c>
      <c r="F1" s="14" t="s">
        <v>85</v>
      </c>
      <c r="G1" s="14" t="s">
        <v>86</v>
      </c>
      <c r="H1" s="14" t="s">
        <v>87</v>
      </c>
      <c r="I1" s="14" t="s">
        <v>24</v>
      </c>
      <c r="J1" s="14" t="s">
        <v>25</v>
      </c>
      <c r="K1" s="14" t="s">
        <v>26</v>
      </c>
      <c r="L1" s="14" t="s">
        <v>88</v>
      </c>
      <c r="M1" s="14" t="s">
        <v>89</v>
      </c>
      <c r="N1" s="14" t="s">
        <v>27</v>
      </c>
      <c r="O1" s="14" t="s">
        <v>90</v>
      </c>
      <c r="P1" s="14" t="s">
        <v>28</v>
      </c>
      <c r="Q1" s="14" t="s">
        <v>29</v>
      </c>
      <c r="R1" s="14" t="s">
        <v>30</v>
      </c>
      <c r="S1" s="14" t="s">
        <v>31</v>
      </c>
      <c r="T1" s="14" t="s">
        <v>32</v>
      </c>
      <c r="U1" s="14" t="s">
        <v>33</v>
      </c>
      <c r="V1" s="14" t="s">
        <v>34</v>
      </c>
      <c r="W1" s="14" t="s">
        <v>35</v>
      </c>
      <c r="X1" s="14" t="s">
        <v>36</v>
      </c>
      <c r="Y1" s="14" t="s">
        <v>37</v>
      </c>
      <c r="Z1" s="14" t="s">
        <v>53</v>
      </c>
      <c r="AA1" s="14" t="s">
        <v>43</v>
      </c>
      <c r="AB1" s="14" t="s">
        <v>38</v>
      </c>
      <c r="AC1" s="14" t="s">
        <v>39</v>
      </c>
      <c r="AD1" s="14" t="s">
        <v>40</v>
      </c>
    </row>
    <row r="2" spans="1:30" x14ac:dyDescent="0.2">
      <c r="A2" s="14" t="str">
        <f>IF('punkt 3 - Projektøkonomi'!$B$2="","",'punkt 3 - Projektøkonomi'!$B$2)</f>
        <v/>
      </c>
      <c r="B2" s="14">
        <f>IF('punkt 3 - Projektøkonomi'!$B$17="","",'punkt 3 - Projektøkonomi'!$B$17)</f>
        <v>0</v>
      </c>
      <c r="C2" s="14">
        <f>IF('punkt 3 - Projektøkonomi'!$D$17="","",'punkt 3 - Projektøkonomi'!$D$17)</f>
        <v>0</v>
      </c>
      <c r="D2" s="14" t="str">
        <f>IF('punkt 3 - Projektøkonomi'!$F$17="","",'punkt 3 - Projektøkonomi'!$F$17)</f>
        <v/>
      </c>
      <c r="E2" s="14">
        <f>IF('punkt 3 - Projektøkonomi'!$F$30="","",'punkt 3 - Projektøkonomi'!$F$30)</f>
        <v>0</v>
      </c>
      <c r="F2" s="14">
        <f>IF('punkt 3 - Projektøkonomi'!$F$31="","",'punkt 3 - Projektøkonomi'!$F$31)</f>
        <v>0</v>
      </c>
      <c r="G2" s="14">
        <f>IF('punkt 3 - Projektøkonomi'!$F$32="","",'punkt 3 - Projektøkonomi'!$F$32)</f>
        <v>0</v>
      </c>
      <c r="H2" s="14">
        <f>IF('punkt 3 - Projektøkonomi'!$F$33="","",'punkt 3 - Projektøkonomi'!$F$33)</f>
        <v>0</v>
      </c>
      <c r="I2" s="14">
        <f>IF('punkt 3 - Projektøkonomi'!$F$35="","",'punkt 3 - Projektøkonomi'!$F$35)</f>
        <v>0</v>
      </c>
      <c r="J2" s="14" t="str">
        <f>IF('punkt 3 - Projektøkonomi'!$D$36="","",'punkt 3 - Projektøkonomi'!$D$36)</f>
        <v/>
      </c>
      <c r="K2" s="14">
        <f>IF('punkt 3 - Projektøkonomi'!$F$36="","",'punkt 3 - Projektøkonomi'!$F$36)</f>
        <v>0</v>
      </c>
      <c r="L2" s="14">
        <f>IF('punkt 3 - Projektøkonomi'!$F$37="","",'punkt 3 - Projektøkonomi'!$F$37)</f>
        <v>0</v>
      </c>
      <c r="M2" s="14">
        <f>IF('punkt 3 - Projektøkonomi'!$F$38="","",'punkt 3 - Projektøkonomi'!$F$38)</f>
        <v>0</v>
      </c>
      <c r="N2" s="14">
        <f>IF('punkt 3 - Projektøkonomi'!$F$39="","",'punkt 3 - Projektøkonomi'!$F$39)</f>
        <v>0</v>
      </c>
      <c r="O2" s="14" t="str">
        <f>IF('punkt 3 - Projektøkonomi'!$F$40="","",'punkt 3 - Projektøkonomi'!$F$40)</f>
        <v/>
      </c>
      <c r="P2" s="14" t="str">
        <f>IF('punkt 3 - Projektøkonomi'!$A$47="","",'punkt 3 - Projektøkonomi'!$A$47)</f>
        <v/>
      </c>
      <c r="Q2" s="14" t="str">
        <f>IF('punkt 3 - Projektøkonomi'!$A$48="","",'punkt 3 - Projektøkonomi'!$A$48)</f>
        <v/>
      </c>
      <c r="R2" s="14" t="str">
        <f>IF(R1=R1,"","")</f>
        <v/>
      </c>
      <c r="S2" s="14" t="str">
        <f>IF('punkt 3 - Projektøkonomi'!$A$50="","",'punkt 3 - Projektøkonomi'!$A$50)</f>
        <v/>
      </c>
      <c r="T2" s="14" t="str">
        <f>IF('punkt 3 - Projektøkonomi'!$A$51="","",'punkt 3 - Projektøkonomi'!$A$51)</f>
        <v/>
      </c>
      <c r="U2" s="14" t="str">
        <f>IF('punkt 3 - Projektøkonomi'!$D$47="","",'punkt 3 - Projektøkonomi'!$D$47)</f>
        <v/>
      </c>
      <c r="V2" s="14" t="str">
        <f>IF('punkt 3 - Projektøkonomi'!$D$48="","",'punkt 3 - Projektøkonomi'!$D$48)</f>
        <v/>
      </c>
      <c r="W2" s="14" t="str">
        <f>IF(W1=W1,"","")</f>
        <v/>
      </c>
      <c r="X2" s="14" t="str">
        <f>IF('punkt 3 - Projektøkonomi'!$D$50="","",'punkt 3 - Projektøkonomi'!$D$50)</f>
        <v/>
      </c>
      <c r="Y2" s="14" t="str">
        <f>IF('punkt 3 - Projektøkonomi'!$D$51="","",'punkt 3 - Projektøkonomi'!$D$51)</f>
        <v/>
      </c>
      <c r="Z2" s="14" t="str">
        <f>IF('punkt 3 - Projektøkonomi'!$E$44="","",'punkt 3 - Projektøkonomi'!$E$44)</f>
        <v/>
      </c>
      <c r="AA2" s="14" t="str">
        <f>IF('punkt 3 - Projektøkonomi'!$F$44="","",'punkt 3 - Projektøkonomi'!$F$44)</f>
        <v/>
      </c>
      <c r="AB2" s="14" t="str">
        <f>IF('punkt 3 - Projektøkonomi'!$F$45="","",'punkt 3 - Projektøkonomi'!$F$45)</f>
        <v/>
      </c>
      <c r="AC2" s="14">
        <f>IF('punkt 3 - Projektøkonomi'!$F$52="","",'punkt 3 - Projektøkonomi'!$F$52)</f>
        <v>0</v>
      </c>
      <c r="AD2" s="14" t="str">
        <f>IF('punkt 3 - Projektøkonomi'!$F$57="","",'punkt 3 - Projektøkonomi'!$F$57)</f>
        <v/>
      </c>
    </row>
    <row r="5" spans="1:30" x14ac:dyDescent="0.2">
      <c r="F5" t="s">
        <v>91</v>
      </c>
      <c r="G5" t="s">
        <v>91</v>
      </c>
      <c r="H5" t="s">
        <v>91</v>
      </c>
      <c r="L5" t="s">
        <v>91</v>
      </c>
      <c r="M5" t="s">
        <v>91</v>
      </c>
      <c r="O5" t="s">
        <v>91</v>
      </c>
    </row>
    <row r="6" spans="1:30" x14ac:dyDescent="0.2">
      <c r="A6" s="14"/>
      <c r="B6" s="14"/>
      <c r="C6" s="14"/>
      <c r="D6" s="14"/>
    </row>
    <row r="7" spans="1:30" x14ac:dyDescent="0.2">
      <c r="A7" s="14"/>
      <c r="B7" s="14"/>
      <c r="C7" s="14"/>
      <c r="D7" s="14"/>
    </row>
    <row r="8" spans="1:30" x14ac:dyDescent="0.2">
      <c r="A8" s="14"/>
      <c r="B8" s="14"/>
      <c r="C8" s="14"/>
      <c r="D8" s="14"/>
    </row>
    <row r="9" spans="1:30" x14ac:dyDescent="0.2">
      <c r="A9" s="14"/>
      <c r="B9" s="14"/>
      <c r="C9" s="14"/>
      <c r="D9" s="14"/>
    </row>
    <row r="10" spans="1:30" x14ac:dyDescent="0.2">
      <c r="A10" s="14"/>
      <c r="B10" s="14"/>
      <c r="C10" s="14"/>
      <c r="D10" s="14"/>
    </row>
    <row r="11" spans="1:30" x14ac:dyDescent="0.2">
      <c r="A11" s="14"/>
      <c r="B11" s="14"/>
      <c r="C11" s="14"/>
      <c r="D11" s="14"/>
    </row>
    <row r="12" spans="1:30" x14ac:dyDescent="0.2">
      <c r="A12" s="14"/>
      <c r="B12" s="14"/>
      <c r="C12" s="14"/>
      <c r="D12" s="14"/>
    </row>
    <row r="13" spans="1:30" x14ac:dyDescent="0.2">
      <c r="A13" s="14"/>
      <c r="B13" s="14"/>
      <c r="C13" s="14"/>
      <c r="D13" s="14"/>
    </row>
    <row r="14" spans="1:30" x14ac:dyDescent="0.2">
      <c r="A14" s="14"/>
      <c r="B14" s="14"/>
      <c r="C14" s="14"/>
      <c r="D14" s="14"/>
    </row>
    <row r="15" spans="1:30" x14ac:dyDescent="0.2">
      <c r="A15" s="14"/>
      <c r="B15" s="14"/>
      <c r="C15" s="14"/>
      <c r="D15" s="14"/>
    </row>
    <row r="16" spans="1:30" x14ac:dyDescent="0.2">
      <c r="A16" s="14"/>
      <c r="B16" s="14"/>
      <c r="C16" s="14"/>
      <c r="D16" s="14"/>
    </row>
    <row r="17" spans="1:4" x14ac:dyDescent="0.2">
      <c r="A17" s="14"/>
      <c r="B17" s="14"/>
      <c r="C17" s="14"/>
      <c r="D17" s="14"/>
    </row>
    <row r="18" spans="1:4" x14ac:dyDescent="0.2">
      <c r="A18" s="14"/>
      <c r="B18" s="14"/>
      <c r="C18" s="14"/>
      <c r="D18" s="14"/>
    </row>
    <row r="19" spans="1:4" x14ac:dyDescent="0.2">
      <c r="A19" s="14"/>
      <c r="B19" s="14"/>
      <c r="C19" s="14"/>
      <c r="D19" s="14"/>
    </row>
    <row r="20" spans="1:4" x14ac:dyDescent="0.2">
      <c r="A20" s="14"/>
      <c r="B20" s="14"/>
      <c r="C20" s="14"/>
      <c r="D20" s="14"/>
    </row>
    <row r="21" spans="1:4" x14ac:dyDescent="0.2">
      <c r="A21" s="14"/>
      <c r="B21" s="14"/>
      <c r="C21" s="14"/>
      <c r="D21" s="14"/>
    </row>
    <row r="22" spans="1:4" x14ac:dyDescent="0.2">
      <c r="A22" s="14"/>
      <c r="B22" s="14"/>
      <c r="C22" s="14"/>
      <c r="D22" s="14"/>
    </row>
    <row r="23" spans="1:4" x14ac:dyDescent="0.2">
      <c r="A23" s="14"/>
      <c r="B23" s="14"/>
      <c r="C23" s="14"/>
      <c r="D23" s="14"/>
    </row>
    <row r="24" spans="1:4" x14ac:dyDescent="0.2">
      <c r="A24" s="14"/>
      <c r="B24" s="14"/>
      <c r="C24" s="14"/>
      <c r="D24" s="14"/>
    </row>
    <row r="25" spans="1:4" x14ac:dyDescent="0.2">
      <c r="A25" s="14"/>
      <c r="B25" s="14"/>
      <c r="C25" s="14"/>
      <c r="D25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punkt 3 - Projektøkonomi</vt:lpstr>
      <vt:lpstr>rng_data_import</vt:lpstr>
      <vt:lpstr>rng_data_import_proj_del</vt:lpstr>
      <vt:lpstr>rng_data_import_proj_effects</vt:lpstr>
      <vt:lpstr>rng_is_application_paf</vt:lpstr>
      <vt:lpstr>'punkt 3 - Projektøkonomi'!Udskriftsområde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Hanne Elkjær</cp:lastModifiedBy>
  <cp:lastPrinted>2023-04-25T07:03:46Z</cp:lastPrinted>
  <dcterms:created xsi:type="dcterms:W3CDTF">2012-01-05T13:41:42Z</dcterms:created>
  <dcterms:modified xsi:type="dcterms:W3CDTF">2023-04-25T07:03:52Z</dcterms:modified>
</cp:coreProperties>
</file>