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2. FØL\8. Skabeloner\5. projektforlængelse\"/>
    </mc:Choice>
  </mc:AlternateContent>
  <xr:revisionPtr revIDLastSave="0" documentId="13_ncr:1_{777F5944-FD4B-443C-8AF6-FF4DC8B11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projektforlængelse" sheetId="4" r:id="rId1"/>
  </sheets>
  <definedNames>
    <definedName name="_xlnm.Print_Area" localSheetId="0">'Budget projektforlængelse'!$A$1:$K$131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4" l="1"/>
  <c r="H84" i="4"/>
  <c r="F103" i="4"/>
  <c r="J103" i="4"/>
  <c r="H103" i="4"/>
  <c r="F32" i="4" l="1"/>
  <c r="J112" i="4" l="1"/>
  <c r="H112" i="4"/>
  <c r="F112" i="4"/>
  <c r="F83" i="4"/>
  <c r="F82" i="4"/>
  <c r="J84" i="4"/>
  <c r="J13" i="4" s="1"/>
  <c r="H13" i="4"/>
  <c r="J75" i="4"/>
  <c r="J12" i="4" s="1"/>
  <c r="H75" i="4"/>
  <c r="F74" i="4"/>
  <c r="F73" i="4"/>
  <c r="F72" i="4"/>
  <c r="F84" i="4" l="1"/>
  <c r="F13" i="4" s="1"/>
  <c r="F75" i="4"/>
  <c r="F12" i="4" s="1"/>
  <c r="J19" i="4" l="1"/>
  <c r="H19" i="4"/>
  <c r="F19" i="4"/>
  <c r="J14" i="4"/>
  <c r="H14" i="4"/>
  <c r="H12" i="4"/>
  <c r="F14" i="4"/>
  <c r="H35" i="4" l="1"/>
  <c r="H32" i="4"/>
  <c r="J35" i="4"/>
  <c r="J34" i="4"/>
  <c r="J32" i="4"/>
  <c r="J31" i="4"/>
  <c r="J30" i="4"/>
  <c r="G36" i="4" l="1"/>
  <c r="I36" i="4"/>
  <c r="K36" i="4"/>
  <c r="J27" i="4" l="1"/>
  <c r="J28" i="4"/>
  <c r="F27" i="4"/>
  <c r="J11" i="4"/>
  <c r="J15" i="4" s="1"/>
  <c r="J18" i="4" s="1"/>
  <c r="J20" i="4" s="1"/>
  <c r="K38" i="4" s="1"/>
  <c r="J21" i="4" l="1"/>
  <c r="J36" i="4" l="1"/>
  <c r="F35" i="4"/>
  <c r="H34" i="4"/>
  <c r="F34" i="4"/>
  <c r="H31" i="4"/>
  <c r="F31" i="4"/>
  <c r="H30" i="4"/>
  <c r="F30" i="4"/>
  <c r="H28" i="4"/>
  <c r="F28" i="4"/>
  <c r="F17" i="4"/>
  <c r="H11" i="4"/>
  <c r="F10" i="4"/>
  <c r="E10" i="4"/>
  <c r="F9" i="4"/>
  <c r="E9" i="4"/>
  <c r="F8" i="4"/>
  <c r="E8" i="4"/>
  <c r="F7" i="4"/>
  <c r="E7" i="4"/>
  <c r="F6" i="4"/>
  <c r="E6" i="4"/>
  <c r="F16" i="4" s="1"/>
  <c r="F5" i="4"/>
  <c r="E5" i="4"/>
  <c r="H15" i="4" l="1"/>
  <c r="H18" i="4" s="1"/>
  <c r="H20" i="4" s="1"/>
  <c r="I38" i="4" s="1"/>
  <c r="F36" i="4"/>
  <c r="F38" i="4" s="1"/>
  <c r="H27" i="4"/>
  <c r="J38" i="4"/>
  <c r="F11" i="4"/>
  <c r="F15" i="4" s="1"/>
  <c r="H21" i="4" l="1"/>
  <c r="H36" i="4"/>
  <c r="H38" i="4" s="1"/>
  <c r="F18" i="4"/>
  <c r="F20" i="4" l="1"/>
  <c r="G38" i="4" l="1"/>
  <c r="F21" i="4"/>
</calcChain>
</file>

<file path=xl/sharedStrings.xml><?xml version="1.0" encoding="utf-8"?>
<sst xmlns="http://schemas.openxmlformats.org/spreadsheetml/2006/main" count="135" uniqueCount="94">
  <si>
    <t xml:space="preserve">1.000 kr. </t>
  </si>
  <si>
    <t>Projektets samlede tilskudsgrundlag</t>
  </si>
  <si>
    <t>Eget bidrag</t>
  </si>
  <si>
    <t xml:space="preserve">I alt </t>
  </si>
  <si>
    <t>kontrollinje - skal være 0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</si>
  <si>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</si>
  <si>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</si>
  <si>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</si>
  <si>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</si>
  <si>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</si>
  <si>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</si>
  <si>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</si>
  <si>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</si>
  <si>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</si>
  <si>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</si>
  <si>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</si>
  <si>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Overhead - tillæg til intern løn - Model I</t>
  </si>
  <si>
    <t>Overhead - tillæg til tilskudsgrundlaget - Model II</t>
  </si>
  <si>
    <t xml:space="preserve">B </t>
  </si>
  <si>
    <t>B</t>
  </si>
  <si>
    <t>Timeløn før overhead  kr.</t>
  </si>
  <si>
    <t>Timeløn inkl. overhead     kr.</t>
  </si>
  <si>
    <t>A</t>
  </si>
  <si>
    <t xml:space="preserve"> medarbejder- / løngruppe</t>
  </si>
  <si>
    <t>Projektets samlede finansiering i projektperioden</t>
  </si>
  <si>
    <t>Opgørelse af udgifter med eller uden moms - sæt kryds</t>
  </si>
  <si>
    <t>1. Udgifter er opgjort uden moms</t>
  </si>
  <si>
    <t>2. Udgifter er opgjort med moms</t>
  </si>
  <si>
    <t>Projektets samlede budget i projektperioden</t>
  </si>
  <si>
    <t>Fondens tilskud</t>
  </si>
  <si>
    <t>C</t>
  </si>
  <si>
    <t>Private tilskud</t>
  </si>
  <si>
    <t>Indtægter i projektperioden</t>
  </si>
  <si>
    <t xml:space="preserve">Udgifterne skal være allerede godkendte udgifter. </t>
  </si>
  <si>
    <t>Der kan indsættes flere rækker under de enkelte afsnit</t>
  </si>
  <si>
    <t xml:space="preserve">De grå kanter markerer udskriftsområdet. Det er vigtigt, at teksten ikke står udenfor udskriftsområdet. </t>
  </si>
  <si>
    <t xml:space="preserve">Tekst skrevet i rækker og kolonner udenfor vil ikke fremgå af dokumentet, når det printes eller konverteres til pdf-format. </t>
  </si>
  <si>
    <t xml:space="preserve">Sørg for at sideskiftet falder naturligt. </t>
  </si>
  <si>
    <t>I alt</t>
  </si>
  <si>
    <t>Administrative omkostninger / overhead, som finansieres af projektet</t>
  </si>
  <si>
    <t xml:space="preserve">Udstyr </t>
  </si>
  <si>
    <t>Tallet hentene automatisk fra summen af Udstyr på næste side</t>
  </si>
  <si>
    <t>Sats, kr.</t>
  </si>
  <si>
    <t xml:space="preserve"> timer</t>
  </si>
  <si>
    <t xml:space="preserve">Værdi før afskrivning </t>
  </si>
  <si>
    <t>Værdi efter</t>
  </si>
  <si>
    <t>1.000 kr.</t>
  </si>
  <si>
    <t>Tallet hentes automatisk fra summen af Øvrige projektudgifter på næste side</t>
  </si>
  <si>
    <t>Tallet hentes automatisk fra summen af Ekstern bistand på næste side</t>
  </si>
  <si>
    <t>Tallet hentes automatisk fra summen af Indtægter på næste side</t>
  </si>
  <si>
    <t>Interne lønudgifter udfyldes fra øverste linje og nedefter.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</si>
  <si>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</si>
  <si>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</si>
  <si>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</si>
  <si>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</si>
  <si>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Udstyr (Køb af udstyr)</t>
  </si>
  <si>
    <t>Intern løn</t>
  </si>
  <si>
    <t>8. Projektets budget og finansiering i 2023 og 2024</t>
  </si>
  <si>
    <t>Interne lønudgifter i 2024</t>
  </si>
  <si>
    <t>Budget 2024</t>
  </si>
  <si>
    <t>Ændrings-budget 2023</t>
  </si>
  <si>
    <t>Godkendt budget 2023</t>
  </si>
  <si>
    <t xml:space="preserve">Evt. kommentarer til budgetterede indtægter </t>
  </si>
  <si>
    <t>Evt. kommentarer til budgetterede udgifter til Øvrige udgifter</t>
  </si>
  <si>
    <t>Evt. kommentarer til budgetterede udgifter til Ekstern bistand</t>
  </si>
  <si>
    <t>Evt. kommentarer til budgetterede udgifter til Udstyr</t>
  </si>
  <si>
    <t>Navn + nøgleord for opgaven</t>
  </si>
  <si>
    <r>
      <t xml:space="preserve">Det er timeantal og sats </t>
    </r>
    <r>
      <rPr>
        <sz val="9"/>
        <color rgb="FFFF0000"/>
        <rFont val="Arial"/>
        <family val="2"/>
      </rPr>
      <t>i 2024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</si>
  <si>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t>Revision</t>
  </si>
  <si>
    <t xml:space="preserve">Mødeudgifter - lokale og forplejning </t>
  </si>
  <si>
    <t>Rejseudgifter - ophold, transport, herunder kørsel i egen bil</t>
  </si>
  <si>
    <r>
      <t xml:space="preserve">Det afskrivningerne for </t>
    </r>
    <r>
      <rPr>
        <sz val="9"/>
        <color rgb="FFFF0000"/>
        <rFont val="Arial"/>
        <family val="2"/>
      </rPr>
      <t>2024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</si>
  <si>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t>Det er timeantal, timeløn og overheadsats</t>
    </r>
    <r>
      <rPr>
        <sz val="9"/>
        <color rgb="FFFF0000"/>
        <rFont val="Arial"/>
        <family val="2"/>
      </rPr>
      <t xml:space="preserve"> i 2024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</si>
  <si>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t>Det skal oplyses, hvilket budget der er angivet i kolonne C - sæt kryds</t>
  </si>
  <si>
    <t>1. Budgettet, jf. kolonne C svarer til budgettet, som angivet i basisansøgningen</t>
  </si>
  <si>
    <t>2. Budgettet, jf. kolonne C svarer til budgettet, som angivet i tidligere godkendt ændringsansøgning</t>
  </si>
  <si>
    <t xml:space="preserve">Eventuelle bemærkninger til projektets finansiering kan nævnes. </t>
  </si>
  <si>
    <t xml:space="preserve">9. Overordnede bemærkninger til budgettet </t>
  </si>
  <si>
    <t>10. Bemærkninger til projektets finansiering</t>
  </si>
  <si>
    <t xml:space="preserve">11. Specifikation og bemærkninger til de enkelte hovedposter </t>
  </si>
  <si>
    <t>Derudover kan andre overordnende bemærkninger til budgettet nævnes.</t>
  </si>
  <si>
    <t xml:space="preserve">Studierejser/konferencer - Specifikation:  </t>
  </si>
  <si>
    <t xml:space="preserve">Analyser - Specifikation: </t>
  </si>
  <si>
    <t xml:space="preserve">Materialer - Specifikation: </t>
  </si>
  <si>
    <t xml:space="preserve">Leje af udstyr/faciliteter - Specifikation: </t>
  </si>
  <si>
    <t>Dermed bliver oversigt og siden/siderne med tilskudsregnskaber udskrevet til pdf på en gang.</t>
  </si>
  <si>
    <t xml:space="preserve">Den grå ramme angiver udskriftsområdet. Tekst skrevet i rækker og kolonner udenfor vil ikke fremgå af dokumentet, når det printes eller konverteres til pdf-format. </t>
  </si>
  <si>
    <t>OBS - Ingen skalering af arket inden print / konvertering til pdf-format.</t>
  </si>
  <si>
    <t xml:space="preserve">OBS - Sørg for at sideskift falder naturligt. </t>
  </si>
  <si>
    <t>Vejledning om konvertering af Del 2 projektøkonomiskiemaet fra excel til pdf</t>
  </si>
  <si>
    <t xml:space="preserve">Konvertering til pdf sker ved at "udskrive til Adobe PDF". Se indsat billede nedenfor. </t>
  </si>
  <si>
    <t>Vejledning til udfyldelse af Del 2 projektøkonomiskemaet</t>
  </si>
  <si>
    <t>Eventuelle bemærkninger vedr. moms kan nævnes under punkt 9.</t>
  </si>
  <si>
    <t>Sørg gerne for en hensigtsmæssig sidedeling - dvs ikke midt i en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</si>
</sst>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7">
    <xf numFmtId="0" fontId="0" fillId="0" borderId="0" xfId="0"/>
    <xf numFmtId="3" fontId="6" fillId="0" borderId="15" xfId="0" applyNumberFormat="1" applyFont="1" applyBorder="1" applyAlignment="1" applyProtection="1">
      <alignment horizontal="right"/>
      <protection locked="0"/>
    </xf>
    <xf numFmtId="9" fontId="6" fillId="2" borderId="1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>
      <alignment horizontal="right"/>
    </xf>
    <xf numFmtId="0" fontId="6" fillId="3" borderId="13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0" xfId="0" applyFont="1" applyFill="1" applyBorder="1"/>
    <xf numFmtId="0" fontId="6" fillId="2" borderId="4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2" borderId="8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6" fillId="0" borderId="0" xfId="0" applyFont="1"/>
    <xf numFmtId="0" fontId="6" fillId="3" borderId="6" xfId="0" applyFont="1" applyFill="1" applyBorder="1"/>
    <xf numFmtId="0" fontId="6" fillId="3" borderId="3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20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top"/>
      <protection locked="0"/>
    </xf>
    <xf numFmtId="0" fontId="4" fillId="0" borderId="0" xfId="0" applyFont="1" applyFill="1"/>
    <xf numFmtId="0" fontId="4" fillId="0" borderId="0" xfId="0" applyFont="1" applyFill="1" applyAlignment="1" applyProtection="1">
      <alignment vertical="top"/>
      <protection locked="0"/>
    </xf>
    <xf numFmtId="0" fontId="4" fillId="0" borderId="0" xfId="0" applyFont="1"/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4" fillId="0" borderId="22" xfId="0" applyFont="1" applyFill="1" applyBorder="1" applyAlignment="1" applyProtection="1">
      <alignment horizontal="right"/>
      <protection locked="0"/>
    </xf>
    <xf numFmtId="0" fontId="4" fillId="3" borderId="6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7" xfId="0" applyFont="1" applyBorder="1" applyProtection="1"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Fill="1" applyBorder="1" applyAlignment="1" applyProtection="1">
      <alignment horizontal="center"/>
      <protection locked="0"/>
    </xf>
    <xf numFmtId="164" fontId="4" fillId="0" borderId="15" xfId="0" applyNumberFormat="1" applyFont="1" applyFill="1" applyBorder="1" applyAlignment="1" applyProtection="1">
      <alignment horizontal="center"/>
      <protection locked="0"/>
    </xf>
    <xf numFmtId="3" fontId="4" fillId="2" borderId="15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2" borderId="7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1" xfId="0" applyFont="1" applyFill="1" applyBorder="1"/>
    <xf numFmtId="0" fontId="4" fillId="2" borderId="7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right"/>
    </xf>
    <xf numFmtId="0" fontId="4" fillId="0" borderId="15" xfId="0" applyFont="1" applyFill="1" applyBorder="1" applyAlignment="1" applyProtection="1">
      <alignment horizontal="right"/>
      <protection locked="0"/>
    </xf>
    <xf numFmtId="0" fontId="4" fillId="2" borderId="15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7" xfId="0" applyFont="1" applyFill="1" applyBorder="1"/>
    <xf numFmtId="9" fontId="4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9" fontId="4" fillId="2" borderId="1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right"/>
    </xf>
    <xf numFmtId="9" fontId="4" fillId="0" borderId="0" xfId="0" applyNumberFormat="1" applyFont="1" applyFill="1" applyBorder="1"/>
    <xf numFmtId="10" fontId="4" fillId="0" borderId="0" xfId="0" applyNumberFormat="1" applyFont="1"/>
    <xf numFmtId="0" fontId="4" fillId="2" borderId="4" xfId="0" applyFont="1" applyFill="1" applyBorder="1"/>
    <xf numFmtId="3" fontId="4" fillId="0" borderId="15" xfId="0" applyNumberFormat="1" applyFont="1" applyBorder="1" applyAlignment="1" applyProtection="1">
      <alignment horizontal="right"/>
      <protection locked="0"/>
    </xf>
    <xf numFmtId="0" fontId="4" fillId="0" borderId="0" xfId="0" applyFont="1" applyFill="1" applyBorder="1"/>
    <xf numFmtId="10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9" fontId="4" fillId="0" borderId="11" xfId="0" applyNumberFormat="1" applyFont="1" applyFill="1" applyBorder="1" applyAlignment="1">
      <alignment horizontal="right"/>
    </xf>
    <xf numFmtId="9" fontId="4" fillId="0" borderId="11" xfId="0" applyNumberFormat="1" applyFont="1" applyFill="1" applyBorder="1" applyAlignment="1" applyProtection="1">
      <alignment horizontal="right"/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wrapText="1"/>
    </xf>
    <xf numFmtId="9" fontId="4" fillId="0" borderId="0" xfId="0" applyNumberFormat="1" applyFont="1" applyBorder="1" applyAlignment="1">
      <alignment horizontal="right"/>
    </xf>
    <xf numFmtId="0" fontId="4" fillId="2" borderId="0" xfId="0" applyFont="1" applyFill="1" applyBorder="1" applyAlignment="1">
      <alignment wrapText="1"/>
    </xf>
    <xf numFmtId="9" fontId="4" fillId="2" borderId="0" xfId="1" applyFont="1" applyFill="1" applyAlignment="1">
      <alignment horizontal="right"/>
    </xf>
    <xf numFmtId="9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9" fontId="4" fillId="0" borderId="0" xfId="1" applyFont="1" applyFill="1" applyAlignment="1">
      <alignment horizontal="right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11" xfId="0" applyFont="1" applyFill="1" applyBorder="1" applyAlignment="1" applyProtection="1">
      <alignment horizontal="right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4" fillId="0" borderId="4" xfId="0" applyFont="1" applyBorder="1"/>
    <xf numFmtId="0" fontId="4" fillId="0" borderId="14" xfId="0" applyFont="1" applyBorder="1"/>
    <xf numFmtId="0" fontId="6" fillId="0" borderId="5" xfId="0" applyFont="1" applyBorder="1" applyAlignment="1" applyProtection="1">
      <alignment vertical="center"/>
      <protection locked="0"/>
    </xf>
    <xf numFmtId="0" fontId="4" fillId="0" borderId="9" xfId="0" applyFont="1" applyBorder="1"/>
    <xf numFmtId="9" fontId="4" fillId="0" borderId="0" xfId="0" applyNumberFormat="1" applyFont="1" applyFill="1" applyBorder="1" applyAlignment="1" applyProtection="1">
      <alignment vertical="top"/>
    </xf>
    <xf numFmtId="0" fontId="9" fillId="0" borderId="6" xfId="0" applyFont="1" applyBorder="1" applyAlignment="1">
      <alignment vertical="center"/>
    </xf>
    <xf numFmtId="0" fontId="4" fillId="0" borderId="3" xfId="0" applyFont="1" applyBorder="1"/>
    <xf numFmtId="0" fontId="4" fillId="0" borderId="10" xfId="0" applyFont="1" applyBorder="1"/>
    <xf numFmtId="0" fontId="4" fillId="0" borderId="0" xfId="0" applyFont="1" applyAlignment="1" applyProtection="1">
      <alignment vertical="center"/>
      <protection locked="0"/>
    </xf>
    <xf numFmtId="0" fontId="6" fillId="3" borderId="13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6" fontId="6" fillId="0" borderId="0" xfId="0" applyNumberFormat="1" applyFont="1" applyAlignment="1" applyProtection="1">
      <protection locked="0"/>
    </xf>
    <xf numFmtId="0" fontId="6" fillId="3" borderId="6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center"/>
    </xf>
    <xf numFmtId="6" fontId="6" fillId="0" borderId="0" xfId="0" applyNumberFormat="1" applyFont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9" fillId="0" borderId="0" xfId="0" applyFont="1" applyAlignment="1">
      <alignment vertical="center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4" fillId="0" borderId="0" xfId="0" applyFont="1" applyFill="1" applyBorder="1" applyAlignment="1" applyProtection="1">
      <protection locked="0"/>
    </xf>
    <xf numFmtId="0" fontId="6" fillId="0" borderId="6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23" xfId="0" applyFont="1" applyBorder="1" applyProtection="1">
      <protection locked="0"/>
    </xf>
    <xf numFmtId="0" fontId="4" fillId="0" borderId="23" xfId="0" applyFont="1" applyBorder="1" applyAlignment="1" applyProtection="1">
      <alignment horizontal="right"/>
      <protection locked="0"/>
    </xf>
    <xf numFmtId="0" fontId="4" fillId="0" borderId="0" xfId="0" applyFont="1" applyAlignment="1" applyProtection="1"/>
    <xf numFmtId="0" fontId="3" fillId="2" borderId="5" xfId="0" applyFont="1" applyFill="1" applyBorder="1"/>
    <xf numFmtId="0" fontId="0" fillId="0" borderId="0" xfId="0" applyAlignment="1" applyProtection="1">
      <alignment vertical="center"/>
      <protection locked="0"/>
    </xf>
    <xf numFmtId="3" fontId="6" fillId="2" borderId="0" xfId="0" applyNumberFormat="1" applyFont="1" applyFill="1" applyBorder="1" applyAlignment="1">
      <alignment horizontal="right"/>
    </xf>
    <xf numFmtId="0" fontId="10" fillId="3" borderId="13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0" fillId="0" borderId="1" xfId="0" applyBorder="1" applyAlignment="1">
      <alignment horizontal="right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top" wrapText="1"/>
    </xf>
    <xf numFmtId="3" fontId="4" fillId="0" borderId="15" xfId="0" applyNumberFormat="1" applyFont="1" applyBorder="1" applyAlignment="1">
      <alignment horizontal="right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6" fillId="2" borderId="24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49" fontId="4" fillId="3" borderId="6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6" fillId="2" borderId="24" xfId="0" applyFont="1" applyFill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 applyProtection="1">
      <alignment horizontal="right"/>
      <protection locked="0"/>
    </xf>
    <xf numFmtId="3" fontId="4" fillId="4" borderId="11" xfId="0" applyNumberFormat="1" applyFont="1" applyFill="1" applyBorder="1" applyAlignment="1" applyProtection="1">
      <alignment horizontal="right"/>
      <protection locked="0"/>
    </xf>
    <xf numFmtId="3" fontId="6" fillId="2" borderId="8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9" fontId="4" fillId="2" borderId="6" xfId="1" applyNumberFormat="1" applyFont="1" applyFill="1" applyBorder="1" applyAlignment="1">
      <alignment horizontal="right"/>
    </xf>
    <xf numFmtId="9" fontId="4" fillId="2" borderId="10" xfId="1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 applyProtection="1">
      <alignment horizontal="right"/>
      <protection locked="0"/>
    </xf>
    <xf numFmtId="3" fontId="4" fillId="2" borderId="11" xfId="0" applyNumberFormat="1" applyFon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 applyProtection="1">
      <alignment horizontal="right"/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4" fillId="2" borderId="7" xfId="0" applyNumberFormat="1" applyFont="1" applyFill="1" applyBorder="1" applyAlignment="1" applyProtection="1">
      <alignment horizontal="right"/>
    </xf>
    <xf numFmtId="3" fontId="4" fillId="2" borderId="11" xfId="0" applyNumberFormat="1" applyFont="1" applyFill="1" applyBorder="1" applyAlignment="1" applyProtection="1">
      <alignment horizontal="right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2" borderId="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5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0" fillId="3" borderId="6" xfId="0" applyFill="1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>
      <alignment horizontal="right"/>
    </xf>
    <xf numFmtId="0" fontId="6" fillId="5" borderId="0" xfId="0" applyFont="1" applyFill="1"/>
    <xf numFmtId="0" fontId="1" fillId="0" borderId="0" xfId="0" applyFont="1"/>
    <xf numFmtId="0" fontId="1" fillId="0" borderId="0" xfId="0" applyFont="1" applyProtection="1">
      <protection locked="0"/>
    </xf>
    <xf numFmtId="0" fontId="4" fillId="5" borderId="0" xfId="0" applyFont="1" applyFill="1"/>
    <xf numFmtId="0" fontId="6" fillId="5" borderId="0" xfId="0" applyFont="1" applyFill="1" applyAlignment="1">
      <alignment vertical="top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1F1F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133</xdr:row>
      <xdr:rowOff>0</xdr:rowOff>
    </xdr:from>
    <xdr:to>
      <xdr:col>14</xdr:col>
      <xdr:colOff>3180889</xdr:colOff>
      <xdr:row>157</xdr:row>
      <xdr:rowOff>75733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AC30F42-E02F-5386-EB4E-92E85BF7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22126575"/>
          <a:ext cx="3685714" cy="3733333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152400</xdr:colOff>
      <xdr:row>134</xdr:row>
      <xdr:rowOff>0</xdr:rowOff>
    </xdr:from>
    <xdr:to>
      <xdr:col>14</xdr:col>
      <xdr:colOff>3333289</xdr:colOff>
      <xdr:row>158</xdr:row>
      <xdr:rowOff>75733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09D1F3C-895A-D4AF-994A-7804C1C83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22278975"/>
          <a:ext cx="3685714" cy="3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"/>
  <sheetViews>
    <sheetView showGridLines="0" tabSelected="1" topLeftCell="A30" zoomScaleNormal="100" workbookViewId="0">
      <selection activeCell="O60" sqref="O60"/>
    </sheetView>
  </sheetViews>
  <sheetFormatPr defaultColWidth="9.140625" defaultRowHeight="12" x14ac:dyDescent="0.2"/>
  <cols>
    <col min="1" max="1" width="26" style="35" customWidth="1"/>
    <col min="2" max="2" width="7.140625" style="35" customWidth="1"/>
    <col min="3" max="3" width="9.140625" style="35" customWidth="1"/>
    <col min="4" max="4" width="9" style="73" customWidth="1"/>
    <col min="5" max="5" width="9.85546875" style="73" customWidth="1"/>
    <col min="6" max="6" width="6.5703125" style="73" customWidth="1"/>
    <col min="7" max="7" width="6.5703125" style="35" customWidth="1"/>
    <col min="8" max="8" width="6.5703125" style="73" customWidth="1"/>
    <col min="9" max="9" width="6.5703125" style="35" customWidth="1"/>
    <col min="10" max="10" width="6.5703125" style="73" customWidth="1"/>
    <col min="11" max="11" width="6.5703125" style="35" customWidth="1"/>
    <col min="12" max="12" width="0.5703125" style="33" customWidth="1"/>
    <col min="13" max="13" width="5" style="33" customWidth="1"/>
    <col min="14" max="14" width="7.5703125" style="33" customWidth="1"/>
    <col min="15" max="15" width="70.85546875" style="35" customWidth="1"/>
    <col min="16" max="16384" width="9.140625" style="35"/>
  </cols>
  <sheetData>
    <row r="1" spans="1:18" x14ac:dyDescent="0.2">
      <c r="A1" s="31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O1" s="256" t="s">
        <v>91</v>
      </c>
      <c r="P1" s="34"/>
      <c r="Q1" s="33"/>
      <c r="R1" s="33"/>
    </row>
    <row r="2" spans="1:18" ht="28.5" customHeight="1" x14ac:dyDescent="0.2">
      <c r="A2" s="5" t="s">
        <v>28</v>
      </c>
      <c r="B2" s="36"/>
      <c r="C2" s="36"/>
      <c r="D2" s="37"/>
      <c r="E2" s="37"/>
      <c r="F2" s="184" t="s">
        <v>59</v>
      </c>
      <c r="G2" s="185"/>
      <c r="H2" s="184" t="s">
        <v>60</v>
      </c>
      <c r="I2" s="186"/>
      <c r="J2" s="184" t="s">
        <v>61</v>
      </c>
      <c r="K2" s="185"/>
      <c r="L2" s="38"/>
      <c r="M2" s="6"/>
      <c r="N2" s="6"/>
      <c r="O2" s="182" t="s">
        <v>51</v>
      </c>
      <c r="P2" s="182"/>
      <c r="Q2" s="182"/>
      <c r="R2" s="182"/>
    </row>
    <row r="3" spans="1:18" x14ac:dyDescent="0.2">
      <c r="A3" s="39"/>
      <c r="B3" s="40"/>
      <c r="C3" s="40"/>
      <c r="D3" s="41"/>
      <c r="E3" s="41"/>
      <c r="F3" s="226" t="s">
        <v>0</v>
      </c>
      <c r="G3" s="208"/>
      <c r="H3" s="226" t="s">
        <v>0</v>
      </c>
      <c r="I3" s="209"/>
      <c r="J3" s="208" t="s">
        <v>0</v>
      </c>
      <c r="K3" s="209"/>
      <c r="L3" s="38"/>
      <c r="M3" s="42"/>
      <c r="N3" s="42"/>
      <c r="O3" s="35" t="s">
        <v>52</v>
      </c>
      <c r="P3" s="33"/>
      <c r="Q3" s="33"/>
      <c r="R3" s="33"/>
    </row>
    <row r="4" spans="1:18" ht="48" customHeight="1" x14ac:dyDescent="0.2">
      <c r="A4" s="173" t="s">
        <v>58</v>
      </c>
      <c r="B4" s="44" t="s">
        <v>10</v>
      </c>
      <c r="C4" s="45" t="s">
        <v>20</v>
      </c>
      <c r="D4" s="46" t="s">
        <v>11</v>
      </c>
      <c r="E4" s="45" t="s">
        <v>21</v>
      </c>
      <c r="F4" s="227" t="s">
        <v>22</v>
      </c>
      <c r="G4" s="228"/>
      <c r="H4" s="220" t="s">
        <v>18</v>
      </c>
      <c r="I4" s="221"/>
      <c r="J4" s="220" t="s">
        <v>30</v>
      </c>
      <c r="K4" s="221"/>
      <c r="L4" s="38"/>
      <c r="M4" s="42"/>
      <c r="N4" s="42"/>
      <c r="O4" s="47" t="s">
        <v>53</v>
      </c>
    </row>
    <row r="5" spans="1:18" x14ac:dyDescent="0.2">
      <c r="A5" s="48" t="s">
        <v>23</v>
      </c>
      <c r="B5" s="49"/>
      <c r="C5" s="50"/>
      <c r="D5" s="51"/>
      <c r="E5" s="52" t="str">
        <f>IF(D5&lt;&gt;"",ROUND(C5*(1+D5/100),0),"")</f>
        <v/>
      </c>
      <c r="F5" s="188" t="str">
        <f>IF(B5&lt;&gt;"",ROUND((+B5*C5)/1000,0),"")</f>
        <v/>
      </c>
      <c r="G5" s="189"/>
      <c r="H5" s="216"/>
      <c r="I5" s="217"/>
      <c r="J5" s="216"/>
      <c r="K5" s="217"/>
      <c r="L5" s="38"/>
      <c r="M5" s="53"/>
      <c r="N5" s="53"/>
      <c r="O5" s="54" t="s">
        <v>50</v>
      </c>
    </row>
    <row r="6" spans="1:18" x14ac:dyDescent="0.2">
      <c r="A6" s="48"/>
      <c r="B6" s="49"/>
      <c r="C6" s="50"/>
      <c r="D6" s="51"/>
      <c r="E6" s="52" t="str">
        <f>IF(D6&lt;&gt;"",ROUND(C6*(1+D6/100),0),"")</f>
        <v/>
      </c>
      <c r="F6" s="188" t="str">
        <f>IF(B6&lt;&gt;"",ROUND((+B6*C6)/1000,0),"")</f>
        <v/>
      </c>
      <c r="G6" s="189"/>
      <c r="H6" s="216"/>
      <c r="I6" s="217"/>
      <c r="J6" s="216"/>
      <c r="K6" s="217"/>
      <c r="L6" s="38"/>
      <c r="M6" s="53"/>
      <c r="N6" s="53"/>
      <c r="O6" s="181" t="s">
        <v>72</v>
      </c>
    </row>
    <row r="7" spans="1:18" x14ac:dyDescent="0.2">
      <c r="A7" s="55"/>
      <c r="B7" s="49"/>
      <c r="C7" s="50"/>
      <c r="D7" s="51"/>
      <c r="E7" s="52" t="str">
        <f t="shared" ref="E7:E10" si="0">IF(D7&lt;&gt;"",ROUND(C7*(1+D7/100),0),"")</f>
        <v/>
      </c>
      <c r="F7" s="188" t="str">
        <f t="shared" ref="F7:F10" si="1">IF(B7&lt;&gt;"",ROUND((+B7*C7)/1000,0),"")</f>
        <v/>
      </c>
      <c r="G7" s="189"/>
      <c r="H7" s="216"/>
      <c r="I7" s="217"/>
      <c r="J7" s="216"/>
      <c r="K7" s="217"/>
      <c r="L7" s="38"/>
      <c r="M7" s="53"/>
      <c r="N7" s="53"/>
    </row>
    <row r="8" spans="1:18" x14ac:dyDescent="0.2">
      <c r="A8" s="48"/>
      <c r="B8" s="49"/>
      <c r="C8" s="50"/>
      <c r="D8" s="51"/>
      <c r="E8" s="52" t="str">
        <f t="shared" si="0"/>
        <v/>
      </c>
      <c r="F8" s="188" t="str">
        <f t="shared" si="1"/>
        <v/>
      </c>
      <c r="G8" s="189"/>
      <c r="H8" s="216"/>
      <c r="I8" s="217"/>
      <c r="J8" s="216"/>
      <c r="K8" s="217"/>
      <c r="L8" s="38"/>
      <c r="M8" s="53"/>
      <c r="N8" s="53"/>
      <c r="O8" s="35" t="s">
        <v>54</v>
      </c>
    </row>
    <row r="9" spans="1:18" x14ac:dyDescent="0.2">
      <c r="A9" s="48"/>
      <c r="B9" s="49"/>
      <c r="C9" s="50"/>
      <c r="D9" s="51"/>
      <c r="E9" s="52" t="str">
        <f t="shared" si="0"/>
        <v/>
      </c>
      <c r="F9" s="188" t="str">
        <f t="shared" si="1"/>
        <v/>
      </c>
      <c r="G9" s="189"/>
      <c r="H9" s="216"/>
      <c r="I9" s="217"/>
      <c r="J9" s="216"/>
      <c r="K9" s="217"/>
      <c r="L9" s="38"/>
      <c r="M9" s="53"/>
      <c r="N9" s="53"/>
    </row>
    <row r="10" spans="1:18" x14ac:dyDescent="0.2">
      <c r="A10" s="48"/>
      <c r="B10" s="49"/>
      <c r="C10" s="50"/>
      <c r="D10" s="51"/>
      <c r="E10" s="52" t="str">
        <f t="shared" si="0"/>
        <v/>
      </c>
      <c r="F10" s="188" t="str">
        <f t="shared" si="1"/>
        <v/>
      </c>
      <c r="G10" s="189"/>
      <c r="H10" s="216"/>
      <c r="I10" s="217"/>
      <c r="J10" s="216"/>
      <c r="K10" s="217"/>
      <c r="L10" s="38"/>
      <c r="M10" s="53"/>
      <c r="N10" s="53"/>
    </row>
    <row r="11" spans="1:18" x14ac:dyDescent="0.2">
      <c r="A11" s="56" t="s">
        <v>13</v>
      </c>
      <c r="B11" s="57"/>
      <c r="C11" s="57"/>
      <c r="D11" s="57"/>
      <c r="E11" s="58"/>
      <c r="F11" s="188">
        <f>SUM(F5:F10)</f>
        <v>0</v>
      </c>
      <c r="G11" s="189"/>
      <c r="H11" s="188">
        <f>SUM(H5:H10)</f>
        <v>0</v>
      </c>
      <c r="I11" s="189"/>
      <c r="J11" s="188">
        <f>SUM(J5:J10)</f>
        <v>0</v>
      </c>
      <c r="K11" s="189"/>
      <c r="L11" s="38"/>
      <c r="M11" s="53"/>
      <c r="N11" s="53"/>
    </row>
    <row r="12" spans="1:18" x14ac:dyDescent="0.2">
      <c r="A12" s="59" t="s">
        <v>6</v>
      </c>
      <c r="B12" s="57"/>
      <c r="C12" s="57"/>
      <c r="D12" s="60"/>
      <c r="E12" s="61"/>
      <c r="F12" s="212">
        <f>+F75</f>
        <v>0</v>
      </c>
      <c r="G12" s="213"/>
      <c r="H12" s="212">
        <f>+H75</f>
        <v>0</v>
      </c>
      <c r="I12" s="213"/>
      <c r="J12" s="212">
        <f>+J75</f>
        <v>0</v>
      </c>
      <c r="K12" s="213"/>
      <c r="L12" s="38"/>
      <c r="M12" s="62"/>
      <c r="N12" s="62"/>
      <c r="O12" s="63" t="s">
        <v>48</v>
      </c>
    </row>
    <row r="13" spans="1:18" x14ac:dyDescent="0.2">
      <c r="A13" s="59" t="s">
        <v>40</v>
      </c>
      <c r="B13" s="57"/>
      <c r="C13" s="57"/>
      <c r="D13" s="60"/>
      <c r="E13" s="61"/>
      <c r="F13" s="218">
        <f>+F84</f>
        <v>0</v>
      </c>
      <c r="G13" s="219"/>
      <c r="H13" s="218">
        <f>+H84</f>
        <v>0</v>
      </c>
      <c r="I13" s="219"/>
      <c r="J13" s="218">
        <f>+J84</f>
        <v>0</v>
      </c>
      <c r="K13" s="219"/>
      <c r="L13" s="38"/>
      <c r="M13" s="64"/>
      <c r="N13" s="64"/>
      <c r="O13" s="63" t="s">
        <v>41</v>
      </c>
    </row>
    <row r="14" spans="1:18" x14ac:dyDescent="0.2">
      <c r="A14" s="59" t="s">
        <v>8</v>
      </c>
      <c r="B14" s="57"/>
      <c r="C14" s="57"/>
      <c r="D14" s="60"/>
      <c r="E14" s="61"/>
      <c r="F14" s="212">
        <f>+F103</f>
        <v>0</v>
      </c>
      <c r="G14" s="213"/>
      <c r="H14" s="212">
        <f>+H103</f>
        <v>0</v>
      </c>
      <c r="I14" s="213"/>
      <c r="J14" s="212">
        <f>+J103</f>
        <v>0</v>
      </c>
      <c r="K14" s="213"/>
      <c r="L14" s="38"/>
      <c r="M14" s="62"/>
      <c r="N14" s="62"/>
      <c r="O14" s="63" t="s">
        <v>47</v>
      </c>
    </row>
    <row r="15" spans="1:18" x14ac:dyDescent="0.2">
      <c r="A15" s="7" t="s">
        <v>14</v>
      </c>
      <c r="B15" s="8"/>
      <c r="C15" s="8"/>
      <c r="D15" s="9"/>
      <c r="E15" s="10"/>
      <c r="F15" s="214">
        <f>ROUND(SUM(F11:F14),0)</f>
        <v>0</v>
      </c>
      <c r="G15" s="215"/>
      <c r="H15" s="214">
        <f>ROUND(SUM(H11:H14),0)</f>
        <v>0</v>
      </c>
      <c r="I15" s="215"/>
      <c r="J15" s="214">
        <f>ROUND(SUM(J11:J14),0)</f>
        <v>0</v>
      </c>
      <c r="K15" s="215"/>
      <c r="L15" s="38"/>
      <c r="M15" s="4"/>
      <c r="N15" s="4"/>
    </row>
    <row r="16" spans="1:18" x14ac:dyDescent="0.2">
      <c r="A16" s="224" t="s">
        <v>16</v>
      </c>
      <c r="B16" s="225"/>
      <c r="C16" s="225"/>
      <c r="D16" s="60"/>
      <c r="E16" s="61"/>
      <c r="F16" s="188" t="str">
        <f>IF(D5&lt;&gt;"",ROUND((SUMPRODUCT(B5:B10,E5:E10)-SUMPRODUCT(B5:B10,C5:C10))/1000,0),"")</f>
        <v/>
      </c>
      <c r="G16" s="189"/>
      <c r="H16" s="216"/>
      <c r="I16" s="217"/>
      <c r="J16" s="216"/>
      <c r="K16" s="217"/>
      <c r="L16" s="38"/>
      <c r="M16" s="53"/>
      <c r="N16" s="53"/>
    </row>
    <row r="17" spans="1:16" x14ac:dyDescent="0.2">
      <c r="A17" s="59" t="s">
        <v>17</v>
      </c>
      <c r="B17" s="57"/>
      <c r="C17" s="57"/>
      <c r="D17" s="65"/>
      <c r="E17" s="66" t="s">
        <v>9</v>
      </c>
      <c r="F17" s="188" t="str">
        <f>IF(D17&lt;&gt;"",ROUND((SUM(F11:F14)-F19)*(1+D17/100)-(SUM(F11:F14)-F19),0),"")</f>
        <v/>
      </c>
      <c r="G17" s="189"/>
      <c r="H17" s="216"/>
      <c r="I17" s="217"/>
      <c r="J17" s="216"/>
      <c r="K17" s="217"/>
      <c r="L17" s="38"/>
      <c r="M17" s="53"/>
      <c r="N17" s="53"/>
    </row>
    <row r="18" spans="1:16" x14ac:dyDescent="0.2">
      <c r="A18" s="11" t="s">
        <v>15</v>
      </c>
      <c r="B18" s="12"/>
      <c r="C18" s="12"/>
      <c r="D18" s="13"/>
      <c r="E18" s="14"/>
      <c r="F18" s="214">
        <f>IFERROR(ROUND(+F15+F16+F17,0),IFERROR(ROUND(F15+F16,0),IFERROR(F15+F17,F15)))</f>
        <v>0</v>
      </c>
      <c r="G18" s="215"/>
      <c r="H18" s="214">
        <f>IFERROR(ROUND(+H15+H16+H17,0),IFERROR(ROUND(H15+H16,0),IFERROR(H15+H17,H15)))</f>
        <v>0</v>
      </c>
      <c r="I18" s="215"/>
      <c r="J18" s="214">
        <f>IFERROR(ROUND(+J15+J16+J17,0),IFERROR(ROUND(J15+J16,0),IFERROR(J15+J17,J15)))</f>
        <v>0</v>
      </c>
      <c r="K18" s="215"/>
      <c r="L18" s="38"/>
      <c r="M18" s="4"/>
      <c r="N18" s="4"/>
    </row>
    <row r="19" spans="1:16" x14ac:dyDescent="0.2">
      <c r="A19" s="43" t="s">
        <v>7</v>
      </c>
      <c r="B19" s="67"/>
      <c r="C19" s="67"/>
      <c r="D19" s="68"/>
      <c r="E19" s="69"/>
      <c r="F19" s="202">
        <f>+F112</f>
        <v>0</v>
      </c>
      <c r="G19" s="203"/>
      <c r="H19" s="202">
        <f t="shared" ref="H19" si="2">+H112</f>
        <v>0</v>
      </c>
      <c r="I19" s="203"/>
      <c r="J19" s="202">
        <f t="shared" ref="J19" si="3">+J112</f>
        <v>0</v>
      </c>
      <c r="K19" s="203"/>
      <c r="L19" s="38"/>
      <c r="M19" s="62"/>
      <c r="N19" s="62"/>
      <c r="O19" s="63" t="s">
        <v>49</v>
      </c>
    </row>
    <row r="20" spans="1:16" ht="12.75" thickBot="1" x14ac:dyDescent="0.25">
      <c r="A20" s="15" t="s">
        <v>1</v>
      </c>
      <c r="B20" s="16"/>
      <c r="C20" s="16"/>
      <c r="D20" s="17"/>
      <c r="E20" s="18"/>
      <c r="F20" s="204">
        <f>ROUND(+F18-F19,0)</f>
        <v>0</v>
      </c>
      <c r="G20" s="205"/>
      <c r="H20" s="204">
        <f>ROUND(+H18-H19,0)</f>
        <v>0</v>
      </c>
      <c r="I20" s="205"/>
      <c r="J20" s="204">
        <f>ROUND(+J18-J19,0)</f>
        <v>0</v>
      </c>
      <c r="K20" s="205"/>
      <c r="L20" s="38"/>
      <c r="M20" s="4"/>
      <c r="N20" s="4"/>
    </row>
    <row r="21" spans="1:16" ht="21" customHeight="1" x14ac:dyDescent="0.2">
      <c r="A21" s="70" t="s">
        <v>12</v>
      </c>
      <c r="B21" s="19"/>
      <c r="C21" s="19"/>
      <c r="D21" s="20"/>
      <c r="E21" s="21"/>
      <c r="F21" s="206" t="str">
        <f>IFERROR((F16+F17)/F20,IFERROR(F16/F20,IFERROR(F17/F20,"")))</f>
        <v/>
      </c>
      <c r="G21" s="207"/>
      <c r="H21" s="206" t="str">
        <f>IFERROR((H16+H17)/H20,IFERROR(H16/H20,IFERROR(H17/H20,"")))</f>
        <v/>
      </c>
      <c r="I21" s="207"/>
      <c r="J21" s="206" t="str">
        <f>IFERROR((J16+J17)/J20,IFERROR(J16/J20,IFERROR(J17/J20,"")))</f>
        <v/>
      </c>
      <c r="K21" s="207"/>
      <c r="L21" s="38"/>
      <c r="M21" s="71"/>
      <c r="N21" s="71"/>
    </row>
    <row r="22" spans="1:16" x14ac:dyDescent="0.2">
      <c r="A22" s="72"/>
      <c r="F22" s="74"/>
      <c r="H22" s="74"/>
      <c r="J22" s="74"/>
      <c r="L22" s="38"/>
    </row>
    <row r="23" spans="1:16" x14ac:dyDescent="0.2">
      <c r="A23" s="22"/>
      <c r="B23" s="72"/>
      <c r="C23" s="72"/>
      <c r="D23" s="75"/>
      <c r="E23" s="75"/>
      <c r="F23" s="76"/>
      <c r="H23" s="76"/>
      <c r="J23" s="76"/>
      <c r="L23" s="38"/>
    </row>
    <row r="24" spans="1:16" ht="26.25" customHeight="1" x14ac:dyDescent="0.2">
      <c r="A24" s="5" t="s">
        <v>24</v>
      </c>
      <c r="B24" s="36"/>
      <c r="C24" s="36"/>
      <c r="D24" s="37"/>
      <c r="E24" s="37"/>
      <c r="F24" s="184" t="s">
        <v>59</v>
      </c>
      <c r="G24" s="185"/>
      <c r="H24" s="184" t="s">
        <v>60</v>
      </c>
      <c r="I24" s="186"/>
      <c r="J24" s="184" t="s">
        <v>61</v>
      </c>
      <c r="K24" s="185"/>
      <c r="L24" s="38"/>
      <c r="M24" s="6"/>
      <c r="N24" s="6"/>
    </row>
    <row r="25" spans="1:16" x14ac:dyDescent="0.2">
      <c r="A25" s="23"/>
      <c r="B25" s="24"/>
      <c r="C25" s="40"/>
      <c r="D25" s="40"/>
      <c r="E25" s="41"/>
      <c r="F25" s="226" t="s">
        <v>0</v>
      </c>
      <c r="G25" s="208"/>
      <c r="H25" s="226" t="s">
        <v>0</v>
      </c>
      <c r="I25" s="209"/>
      <c r="J25" s="208" t="s">
        <v>0</v>
      </c>
      <c r="K25" s="209"/>
      <c r="L25" s="38"/>
      <c r="M25" s="77"/>
      <c r="N25" s="77"/>
    </row>
    <row r="26" spans="1:16" x14ac:dyDescent="0.2">
      <c r="A26" s="25"/>
      <c r="B26" s="26"/>
      <c r="C26" s="78"/>
      <c r="D26" s="78"/>
      <c r="E26" s="79"/>
      <c r="F26" s="210" t="s">
        <v>22</v>
      </c>
      <c r="G26" s="211"/>
      <c r="H26" s="210" t="s">
        <v>19</v>
      </c>
      <c r="I26" s="211"/>
      <c r="J26" s="210" t="s">
        <v>30</v>
      </c>
      <c r="K26" s="211"/>
      <c r="L26" s="38"/>
      <c r="M26" s="77"/>
      <c r="N26" s="77"/>
    </row>
    <row r="27" spans="1:16" x14ac:dyDescent="0.2">
      <c r="A27" s="11" t="s">
        <v>29</v>
      </c>
      <c r="B27" s="12"/>
      <c r="C27" s="57"/>
      <c r="D27" s="57"/>
      <c r="E27" s="80"/>
      <c r="F27" s="81" t="str">
        <f>IF(G27="","",+G27/G36)</f>
        <v/>
      </c>
      <c r="G27" s="1"/>
      <c r="H27" s="81" t="str">
        <f>IF(I27="","",+I27/I36)</f>
        <v/>
      </c>
      <c r="I27" s="1"/>
      <c r="J27" s="81" t="str">
        <f>IF(K27="","",+K27/K36)</f>
        <v/>
      </c>
      <c r="K27" s="1"/>
      <c r="L27" s="38"/>
      <c r="M27" s="3"/>
      <c r="N27" s="3"/>
      <c r="O27" s="82"/>
      <c r="P27" s="83"/>
    </row>
    <row r="28" spans="1:16" x14ac:dyDescent="0.2">
      <c r="A28" s="59" t="s">
        <v>2</v>
      </c>
      <c r="B28" s="57"/>
      <c r="C28" s="84"/>
      <c r="D28" s="84"/>
      <c r="E28" s="80"/>
      <c r="F28" s="81" t="str">
        <f>IF(G28="","",+G28/$G$36)</f>
        <v/>
      </c>
      <c r="G28" s="85"/>
      <c r="H28" s="81" t="str">
        <f>IF(I28="","",+I28/$I$36)</f>
        <v/>
      </c>
      <c r="I28" s="85"/>
      <c r="J28" s="81" t="str">
        <f>IF(K28="","",+K28/$K$36)</f>
        <v/>
      </c>
      <c r="K28" s="85"/>
      <c r="L28" s="38"/>
      <c r="M28" s="62"/>
      <c r="N28" s="62"/>
      <c r="O28" s="86"/>
      <c r="P28" s="83"/>
    </row>
    <row r="29" spans="1:16" x14ac:dyDescent="0.2">
      <c r="A29" s="59" t="s">
        <v>5</v>
      </c>
      <c r="B29" s="57"/>
      <c r="C29" s="87"/>
      <c r="D29" s="87"/>
      <c r="E29" s="87"/>
      <c r="F29" s="87"/>
      <c r="G29" s="88"/>
      <c r="H29" s="87"/>
      <c r="I29" s="88"/>
      <c r="J29" s="87"/>
      <c r="K29" s="89"/>
      <c r="L29" s="38"/>
      <c r="M29" s="53"/>
      <c r="N29" s="53"/>
      <c r="O29" s="86"/>
    </row>
    <row r="30" spans="1:16" x14ac:dyDescent="0.2">
      <c r="A30" s="196"/>
      <c r="B30" s="197"/>
      <c r="C30" s="197"/>
      <c r="D30" s="197"/>
      <c r="E30" s="90"/>
      <c r="F30" s="81" t="str">
        <f>IF(G30="","",+G30/$G$36)</f>
        <v/>
      </c>
      <c r="G30" s="85"/>
      <c r="H30" s="81" t="str">
        <f>IF(I30="","",+I30/$I$36)</f>
        <v/>
      </c>
      <c r="I30" s="85"/>
      <c r="J30" s="81" t="str">
        <f>IF(K30="","",+K30/$K$36)</f>
        <v/>
      </c>
      <c r="K30" s="85"/>
      <c r="L30" s="38"/>
      <c r="M30" s="62"/>
      <c r="N30" s="62"/>
      <c r="O30" s="86"/>
      <c r="P30" s="83"/>
    </row>
    <row r="31" spans="1:16" x14ac:dyDescent="0.2">
      <c r="A31" s="196"/>
      <c r="B31" s="197"/>
      <c r="C31" s="197"/>
      <c r="D31" s="197"/>
      <c r="E31" s="90"/>
      <c r="F31" s="81" t="str">
        <f>IF(G31="","",+G31/$G$36)</f>
        <v/>
      </c>
      <c r="G31" s="85"/>
      <c r="H31" s="81" t="str">
        <f>IF(I31="","",+I31/$I$36)</f>
        <v/>
      </c>
      <c r="I31" s="85"/>
      <c r="J31" s="81" t="str">
        <f>IF(K31="","",+K31/$K$36)</f>
        <v/>
      </c>
      <c r="K31" s="85"/>
      <c r="L31" s="38"/>
      <c r="M31" s="62"/>
      <c r="N31" s="62"/>
      <c r="O31" s="86"/>
    </row>
    <row r="32" spans="1:16" x14ac:dyDescent="0.2">
      <c r="A32" s="196"/>
      <c r="B32" s="197"/>
      <c r="C32" s="197"/>
      <c r="D32" s="197"/>
      <c r="E32" s="90"/>
      <c r="F32" s="81" t="str">
        <f>IF(G32="","",+G32/$G$36)</f>
        <v/>
      </c>
      <c r="G32" s="85"/>
      <c r="H32" s="81" t="str">
        <f>IF(I32="","",+I32/$I$36)</f>
        <v/>
      </c>
      <c r="I32" s="85"/>
      <c r="J32" s="81" t="str">
        <f>IF(K32="","",+K32/$K$36)</f>
        <v/>
      </c>
      <c r="K32" s="85"/>
      <c r="L32" s="38"/>
      <c r="M32" s="62"/>
      <c r="N32" s="62"/>
      <c r="O32" s="86"/>
    </row>
    <row r="33" spans="1:15" x14ac:dyDescent="0.2">
      <c r="A33" s="59" t="s">
        <v>31</v>
      </c>
      <c r="B33" s="57"/>
      <c r="C33" s="87"/>
      <c r="D33" s="87"/>
      <c r="E33" s="81"/>
      <c r="F33" s="81"/>
      <c r="G33" s="88"/>
      <c r="H33" s="81"/>
      <c r="I33" s="88"/>
      <c r="J33" s="81"/>
      <c r="K33" s="89"/>
      <c r="L33" s="38"/>
      <c r="M33" s="53"/>
      <c r="N33" s="53"/>
      <c r="O33" s="86"/>
    </row>
    <row r="34" spans="1:15" x14ac:dyDescent="0.2">
      <c r="A34" s="222"/>
      <c r="B34" s="223"/>
      <c r="C34" s="223"/>
      <c r="D34" s="223"/>
      <c r="E34" s="91"/>
      <c r="F34" s="81" t="str">
        <f>IF(G34="","",+G34/$G$36)</f>
        <v/>
      </c>
      <c r="G34" s="85"/>
      <c r="H34" s="81" t="str">
        <f>IF(I34="","",+I34/$I$36)</f>
        <v/>
      </c>
      <c r="I34" s="85"/>
      <c r="J34" s="81" t="str">
        <f>IF(K34="","",+K34/$K$36)</f>
        <v/>
      </c>
      <c r="K34" s="85"/>
      <c r="L34" s="38"/>
      <c r="M34" s="62"/>
      <c r="N34" s="62"/>
      <c r="O34" s="86"/>
    </row>
    <row r="35" spans="1:15" x14ac:dyDescent="0.2">
      <c r="A35" s="222"/>
      <c r="B35" s="223"/>
      <c r="C35" s="223"/>
      <c r="D35" s="223"/>
      <c r="E35" s="91"/>
      <c r="F35" s="81" t="str">
        <f>IF(G35="","",+G35/$G$36)</f>
        <v/>
      </c>
      <c r="G35" s="92"/>
      <c r="H35" s="81" t="str">
        <f>IF(I35="","",+I35/$I$36)</f>
        <v/>
      </c>
      <c r="I35" s="92"/>
      <c r="J35" s="81" t="str">
        <f>IF(K35="","",+K35/$K$36)</f>
        <v/>
      </c>
      <c r="K35" s="92"/>
      <c r="L35" s="38"/>
      <c r="M35" s="62"/>
      <c r="N35" s="62"/>
      <c r="O35" s="86"/>
    </row>
    <row r="36" spans="1:15" ht="12.75" thickBot="1" x14ac:dyDescent="0.25">
      <c r="A36" s="27" t="s">
        <v>3</v>
      </c>
      <c r="B36" s="28"/>
      <c r="C36" s="29"/>
      <c r="D36" s="29"/>
      <c r="E36" s="2"/>
      <c r="F36" s="2">
        <f t="shared" ref="F36:K36" si="4">SUM(F27:F35)</f>
        <v>0</v>
      </c>
      <c r="G36" s="30">
        <f t="shared" si="4"/>
        <v>0</v>
      </c>
      <c r="H36" s="2">
        <f t="shared" si="4"/>
        <v>0</v>
      </c>
      <c r="I36" s="30">
        <f t="shared" si="4"/>
        <v>0</v>
      </c>
      <c r="J36" s="2">
        <f t="shared" si="4"/>
        <v>0</v>
      </c>
      <c r="K36" s="30">
        <f t="shared" si="4"/>
        <v>0</v>
      </c>
      <c r="L36" s="38"/>
      <c r="M36" s="4"/>
      <c r="N36" s="4"/>
      <c r="O36" s="82"/>
    </row>
    <row r="37" spans="1:15" x14ac:dyDescent="0.2">
      <c r="A37" s="93"/>
      <c r="B37" s="72"/>
      <c r="C37" s="72"/>
      <c r="D37" s="94"/>
      <c r="E37" s="94"/>
      <c r="F37" s="76"/>
      <c r="H37" s="76"/>
      <c r="J37" s="76"/>
      <c r="L37" s="38"/>
      <c r="O37" s="86"/>
    </row>
    <row r="38" spans="1:15" x14ac:dyDescent="0.2">
      <c r="A38" s="95" t="s">
        <v>4</v>
      </c>
      <c r="B38" s="67"/>
      <c r="C38" s="67"/>
      <c r="D38" s="67"/>
      <c r="E38" s="96"/>
      <c r="F38" s="97">
        <f>100%-F36</f>
        <v>1</v>
      </c>
      <c r="G38" s="98">
        <f>+F20-G36</f>
        <v>0</v>
      </c>
      <c r="H38" s="97">
        <f>100%-H36</f>
        <v>1</v>
      </c>
      <c r="I38" s="98">
        <f>+H20-I36</f>
        <v>0</v>
      </c>
      <c r="J38" s="97">
        <f>100%-J36</f>
        <v>1</v>
      </c>
      <c r="K38" s="98">
        <f>+J20-K36</f>
        <v>0</v>
      </c>
      <c r="L38" s="38"/>
      <c r="M38" s="99"/>
      <c r="N38" s="99"/>
      <c r="O38" s="4"/>
    </row>
    <row r="39" spans="1:15" x14ac:dyDescent="0.2">
      <c r="L39" s="38"/>
    </row>
    <row r="40" spans="1:15" x14ac:dyDescent="0.2">
      <c r="A40" s="22" t="s">
        <v>25</v>
      </c>
      <c r="F40" s="100"/>
      <c r="G40" s="99"/>
      <c r="H40" s="100"/>
      <c r="I40" s="99"/>
      <c r="J40" s="100"/>
      <c r="K40" s="99"/>
      <c r="L40" s="38"/>
      <c r="M40" s="99"/>
      <c r="N40" s="99"/>
    </row>
    <row r="41" spans="1:15" x14ac:dyDescent="0.2">
      <c r="A41" s="35" t="s">
        <v>26</v>
      </c>
      <c r="F41" s="101"/>
      <c r="G41" s="102"/>
      <c r="H41" s="103"/>
      <c r="I41" s="102"/>
      <c r="J41" s="103"/>
      <c r="K41" s="102"/>
      <c r="L41" s="38"/>
      <c r="O41" s="253" t="s">
        <v>92</v>
      </c>
    </row>
    <row r="42" spans="1:15" x14ac:dyDescent="0.2">
      <c r="A42" s="35" t="s">
        <v>27</v>
      </c>
      <c r="F42" s="101"/>
      <c r="G42" s="102"/>
      <c r="H42" s="103"/>
      <c r="I42" s="102"/>
      <c r="J42" s="103"/>
      <c r="K42" s="102"/>
      <c r="L42" s="38"/>
    </row>
    <row r="43" spans="1:15" x14ac:dyDescent="0.2">
      <c r="A43" s="253"/>
      <c r="F43" s="136"/>
      <c r="G43" s="136"/>
      <c r="H43" s="136"/>
      <c r="I43" s="136"/>
      <c r="J43" s="136"/>
      <c r="K43" s="136"/>
      <c r="L43" s="38"/>
    </row>
    <row r="44" spans="1:15" s="33" customFormat="1" x14ac:dyDescent="0.2">
      <c r="A44" s="229" t="s">
        <v>77</v>
      </c>
      <c r="D44" s="230"/>
      <c r="E44" s="230"/>
      <c r="F44" s="230"/>
      <c r="H44" s="230"/>
      <c r="J44" s="230"/>
      <c r="L44" s="38"/>
    </row>
    <row r="45" spans="1:15" s="33" customFormat="1" x14ac:dyDescent="0.2">
      <c r="A45" s="231"/>
      <c r="D45" s="230"/>
      <c r="E45" s="230"/>
      <c r="F45" s="230"/>
      <c r="H45" s="230"/>
      <c r="J45" s="230"/>
      <c r="L45" s="38"/>
      <c r="O45" s="232"/>
    </row>
    <row r="46" spans="1:15" s="33" customFormat="1" x14ac:dyDescent="0.2">
      <c r="A46" s="233" t="s">
        <v>74</v>
      </c>
      <c r="B46" s="234"/>
      <c r="C46" s="234"/>
      <c r="D46" s="235"/>
      <c r="E46" s="235"/>
      <c r="F46" s="235"/>
      <c r="G46" s="234"/>
      <c r="H46" s="235"/>
      <c r="I46" s="236"/>
      <c r="J46" s="230"/>
      <c r="L46" s="38"/>
      <c r="O46" s="232"/>
    </row>
    <row r="47" spans="1:15" s="33" customFormat="1" x14ac:dyDescent="0.2">
      <c r="A47" s="233" t="s">
        <v>75</v>
      </c>
      <c r="B47" s="234"/>
      <c r="C47" s="234"/>
      <c r="D47" s="235"/>
      <c r="E47" s="235"/>
      <c r="F47" s="235"/>
      <c r="G47" s="234"/>
      <c r="H47" s="235"/>
      <c r="I47" s="236"/>
      <c r="J47" s="230"/>
      <c r="L47" s="38"/>
      <c r="O47" s="234" t="s">
        <v>73</v>
      </c>
    </row>
    <row r="48" spans="1:15" s="33" customFormat="1" x14ac:dyDescent="0.2">
      <c r="A48" s="237"/>
      <c r="B48" s="238"/>
      <c r="C48" s="238"/>
      <c r="D48" s="239"/>
      <c r="E48" s="239"/>
      <c r="F48" s="239"/>
      <c r="H48" s="230"/>
      <c r="J48" s="230"/>
      <c r="L48" s="38"/>
      <c r="O48" s="244" t="s">
        <v>80</v>
      </c>
    </row>
    <row r="49" spans="1:15" s="33" customFormat="1" x14ac:dyDescent="0.2">
      <c r="A49" s="237"/>
      <c r="B49" s="238"/>
      <c r="C49" s="238"/>
      <c r="D49" s="239"/>
      <c r="E49" s="239"/>
      <c r="F49" s="239"/>
      <c r="H49" s="230"/>
      <c r="J49" s="230"/>
      <c r="L49" s="38"/>
      <c r="O49" s="244"/>
    </row>
    <row r="50" spans="1:15" s="33" customFormat="1" x14ac:dyDescent="0.2">
      <c r="A50" s="241"/>
      <c r="B50" s="241"/>
      <c r="C50" s="241"/>
      <c r="D50" s="241"/>
      <c r="E50" s="241"/>
      <c r="F50" s="241"/>
      <c r="H50" s="230"/>
      <c r="J50" s="230"/>
      <c r="L50" s="38"/>
    </row>
    <row r="51" spans="1:15" s="33" customFormat="1" x14ac:dyDescent="0.2">
      <c r="A51" s="242"/>
      <c r="B51" s="242"/>
      <c r="C51" s="242"/>
      <c r="D51" s="242"/>
      <c r="E51" s="242"/>
      <c r="F51" s="242"/>
      <c r="H51" s="230"/>
      <c r="J51" s="230"/>
      <c r="L51" s="38"/>
      <c r="O51" s="240"/>
    </row>
    <row r="52" spans="1:15" s="33" customFormat="1" x14ac:dyDescent="0.2">
      <c r="A52" s="242"/>
      <c r="B52" s="242"/>
      <c r="C52" s="242"/>
      <c r="D52" s="242"/>
      <c r="E52" s="242"/>
      <c r="F52" s="242"/>
      <c r="H52" s="230"/>
      <c r="J52" s="230"/>
      <c r="L52" s="38"/>
      <c r="O52" s="232"/>
    </row>
    <row r="53" spans="1:15" s="33" customFormat="1" x14ac:dyDescent="0.2">
      <c r="A53" s="229" t="s">
        <v>78</v>
      </c>
      <c r="B53" s="242"/>
      <c r="C53" s="242"/>
      <c r="D53" s="242"/>
      <c r="E53" s="242"/>
      <c r="F53" s="242"/>
      <c r="H53" s="230"/>
      <c r="J53" s="230"/>
      <c r="L53" s="38"/>
      <c r="O53" s="243" t="s">
        <v>76</v>
      </c>
    </row>
    <row r="54" spans="1:15" s="33" customFormat="1" x14ac:dyDescent="0.2">
      <c r="A54" s="242"/>
      <c r="B54" s="242"/>
      <c r="C54" s="242"/>
      <c r="D54" s="242"/>
      <c r="E54" s="242"/>
      <c r="F54" s="242"/>
      <c r="H54" s="230"/>
      <c r="J54" s="230"/>
      <c r="L54" s="38"/>
      <c r="O54" s="232"/>
    </row>
    <row r="55" spans="1:15" s="33" customFormat="1" x14ac:dyDescent="0.2">
      <c r="A55" s="242"/>
      <c r="B55" s="242"/>
      <c r="C55" s="242"/>
      <c r="D55" s="242"/>
      <c r="E55" s="242"/>
      <c r="F55" s="242"/>
      <c r="H55" s="230"/>
      <c r="J55" s="230"/>
      <c r="L55" s="38"/>
      <c r="O55" s="232"/>
    </row>
    <row r="56" spans="1:15" s="33" customFormat="1" x14ac:dyDescent="0.2">
      <c r="A56" s="237"/>
      <c r="B56" s="238"/>
      <c r="C56" s="238"/>
      <c r="D56" s="239"/>
      <c r="E56" s="239"/>
      <c r="F56" s="239"/>
      <c r="H56" s="230"/>
      <c r="J56" s="230"/>
      <c r="L56" s="38"/>
      <c r="O56" s="232"/>
    </row>
    <row r="57" spans="1:15" s="33" customFormat="1" x14ac:dyDescent="0.2">
      <c r="D57" s="230"/>
      <c r="E57" s="230"/>
      <c r="F57" s="230"/>
      <c r="H57" s="230"/>
      <c r="J57" s="230"/>
      <c r="L57" s="38"/>
    </row>
    <row r="58" spans="1:15" x14ac:dyDescent="0.2">
      <c r="D58" s="35"/>
      <c r="E58" s="35"/>
      <c r="F58" s="35"/>
      <c r="H58" s="35"/>
      <c r="J58" s="35"/>
      <c r="L58" s="38"/>
      <c r="M58" s="35"/>
      <c r="N58" s="35"/>
    </row>
    <row r="59" spans="1:15" ht="15" customHeight="1" x14ac:dyDescent="0.2">
      <c r="A59" s="31" t="s">
        <v>79</v>
      </c>
      <c r="D59" s="35"/>
      <c r="E59" s="35"/>
      <c r="F59" s="35"/>
      <c r="H59" s="35"/>
      <c r="J59" s="35"/>
      <c r="L59" s="38"/>
      <c r="M59" s="35"/>
      <c r="N59" s="35"/>
      <c r="O59" s="63" t="s">
        <v>93</v>
      </c>
    </row>
    <row r="60" spans="1:15" x14ac:dyDescent="0.2">
      <c r="A60" s="31"/>
      <c r="D60" s="35"/>
      <c r="E60" s="35"/>
      <c r="F60" s="35"/>
      <c r="H60" s="35"/>
      <c r="J60" s="35"/>
      <c r="L60" s="38"/>
      <c r="M60" s="35"/>
      <c r="N60" s="35"/>
      <c r="O60" s="106"/>
    </row>
    <row r="61" spans="1:15" x14ac:dyDescent="0.2">
      <c r="A61" s="107" t="s">
        <v>56</v>
      </c>
      <c r="B61" s="108"/>
      <c r="C61" s="108"/>
      <c r="D61" s="109"/>
      <c r="E61" s="109"/>
      <c r="F61" s="109"/>
      <c r="G61" s="109"/>
      <c r="H61" s="109"/>
      <c r="I61" s="109"/>
      <c r="J61" s="109"/>
      <c r="K61" s="110"/>
      <c r="L61" s="38"/>
      <c r="M61" s="35"/>
      <c r="N61" s="35"/>
      <c r="O61" s="31" t="s">
        <v>33</v>
      </c>
    </row>
    <row r="62" spans="1:15" x14ac:dyDescent="0.2">
      <c r="A62" s="111"/>
      <c r="B62" s="112"/>
      <c r="C62" s="112"/>
      <c r="D62" s="112"/>
      <c r="E62" s="112"/>
      <c r="F62" s="112"/>
      <c r="G62" s="112"/>
      <c r="H62" s="112"/>
      <c r="I62" s="112"/>
      <c r="J62" s="112"/>
      <c r="K62" s="113"/>
      <c r="L62" s="38"/>
      <c r="M62" s="35"/>
      <c r="N62" s="35"/>
      <c r="O62" s="31"/>
    </row>
    <row r="63" spans="1:15" x14ac:dyDescent="0.2">
      <c r="A63" s="114"/>
      <c r="B63" s="72"/>
      <c r="C63" s="72"/>
      <c r="D63" s="72"/>
      <c r="E63" s="72"/>
      <c r="F63" s="72"/>
      <c r="G63" s="72"/>
      <c r="H63" s="72"/>
      <c r="I63" s="72"/>
      <c r="J63" s="72"/>
      <c r="K63" s="115"/>
      <c r="L63" s="38"/>
      <c r="M63" s="35"/>
      <c r="N63" s="35"/>
      <c r="O63" s="116" t="s">
        <v>34</v>
      </c>
    </row>
    <row r="64" spans="1:15" x14ac:dyDescent="0.2">
      <c r="A64" s="114"/>
      <c r="B64" s="72"/>
      <c r="C64" s="72"/>
      <c r="D64" s="72"/>
      <c r="E64" s="72"/>
      <c r="F64" s="72"/>
      <c r="G64" s="72"/>
      <c r="H64" s="72"/>
      <c r="I64" s="72"/>
      <c r="J64" s="72"/>
      <c r="K64" s="115"/>
      <c r="L64" s="38"/>
      <c r="M64" s="35"/>
      <c r="N64" s="35"/>
      <c r="O64" s="106" t="s">
        <v>37</v>
      </c>
    </row>
    <row r="65" spans="1:19" x14ac:dyDescent="0.2">
      <c r="A65" s="114"/>
      <c r="B65" s="72"/>
      <c r="C65" s="72"/>
      <c r="D65" s="72"/>
      <c r="E65" s="72"/>
      <c r="F65" s="72"/>
      <c r="G65" s="72"/>
      <c r="H65" s="72"/>
      <c r="I65" s="72"/>
      <c r="J65" s="72"/>
      <c r="K65" s="115"/>
      <c r="L65" s="38"/>
      <c r="M65" s="35"/>
      <c r="N65" s="35"/>
      <c r="O65" s="106"/>
    </row>
    <row r="66" spans="1:19" x14ac:dyDescent="0.2">
      <c r="A66" s="114"/>
      <c r="B66" s="72"/>
      <c r="C66" s="72"/>
      <c r="D66" s="72"/>
      <c r="E66" s="72"/>
      <c r="F66" s="72"/>
      <c r="G66" s="72"/>
      <c r="H66" s="72"/>
      <c r="I66" s="72"/>
      <c r="J66" s="72"/>
      <c r="K66" s="115"/>
      <c r="L66" s="38"/>
      <c r="M66" s="35"/>
      <c r="N66" s="35"/>
      <c r="O66" s="106"/>
    </row>
    <row r="67" spans="1:19" x14ac:dyDescent="0.2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119"/>
      <c r="L67" s="38"/>
      <c r="M67" s="35"/>
      <c r="N67" s="35"/>
    </row>
    <row r="68" spans="1:19" x14ac:dyDescent="0.2">
      <c r="A68" s="120"/>
      <c r="D68" s="35"/>
      <c r="E68" s="35"/>
      <c r="F68" s="35"/>
      <c r="H68" s="35"/>
      <c r="J68" s="35"/>
      <c r="L68" s="38"/>
      <c r="M68" s="35"/>
      <c r="N68" s="35"/>
    </row>
    <row r="69" spans="1:19" ht="26.25" customHeight="1" x14ac:dyDescent="0.2">
      <c r="A69" s="176" t="s">
        <v>6</v>
      </c>
      <c r="B69" s="36"/>
      <c r="C69" s="36"/>
      <c r="D69" s="122" t="s">
        <v>43</v>
      </c>
      <c r="E69" s="122" t="s">
        <v>42</v>
      </c>
      <c r="F69" s="184" t="s">
        <v>59</v>
      </c>
      <c r="G69" s="185"/>
      <c r="H69" s="184" t="s">
        <v>60</v>
      </c>
      <c r="I69" s="186"/>
      <c r="J69" s="184" t="s">
        <v>61</v>
      </c>
      <c r="K69" s="185"/>
      <c r="L69" s="38"/>
      <c r="M69" s="35"/>
      <c r="N69" s="35"/>
      <c r="O69" s="123"/>
      <c r="P69" s="124"/>
      <c r="Q69" s="124"/>
      <c r="R69" s="125"/>
    </row>
    <row r="70" spans="1:19" ht="12.75" x14ac:dyDescent="0.2">
      <c r="A70" s="245" t="s">
        <v>66</v>
      </c>
      <c r="B70" s="40"/>
      <c r="C70" s="40"/>
      <c r="D70" s="127"/>
      <c r="E70" s="127"/>
      <c r="F70" s="193" t="s">
        <v>46</v>
      </c>
      <c r="G70" s="194"/>
      <c r="H70" s="195" t="s">
        <v>46</v>
      </c>
      <c r="I70" s="194"/>
      <c r="J70" s="195" t="s">
        <v>46</v>
      </c>
      <c r="K70" s="194"/>
      <c r="L70" s="38"/>
      <c r="M70" s="35"/>
      <c r="N70" s="35"/>
      <c r="O70" s="128"/>
      <c r="P70" s="129"/>
      <c r="Q70" s="129"/>
      <c r="R70" s="130"/>
      <c r="S70" s="72"/>
    </row>
    <row r="71" spans="1:19" x14ac:dyDescent="0.2">
      <c r="A71" s="131"/>
      <c r="B71" s="132"/>
      <c r="C71" s="132"/>
      <c r="D71" s="131"/>
      <c r="E71" s="133"/>
      <c r="F71" s="201" t="str">
        <f>+IF(D71&lt;&gt;"", ROUND((D71*E71)/1000,0),"")</f>
        <v/>
      </c>
      <c r="G71" s="201"/>
      <c r="H71" s="187"/>
      <c r="I71" s="187"/>
      <c r="J71" s="183"/>
      <c r="K71" s="183"/>
      <c r="L71" s="38"/>
      <c r="M71" s="35"/>
      <c r="N71" s="35"/>
      <c r="O71" s="177" t="s">
        <v>67</v>
      </c>
      <c r="P71" s="134"/>
      <c r="Q71" s="134"/>
      <c r="R71" s="134"/>
      <c r="S71" s="72"/>
    </row>
    <row r="72" spans="1:19" ht="12.75" customHeight="1" x14ac:dyDescent="0.2">
      <c r="A72" s="131"/>
      <c r="B72" s="132"/>
      <c r="C72" s="132"/>
      <c r="D72" s="131"/>
      <c r="E72" s="133"/>
      <c r="F72" s="201" t="str">
        <f t="shared" ref="F72:F74" si="5">+IF(D72&lt;&gt;"", ROUND((D72*E72)/1000,0),"")</f>
        <v/>
      </c>
      <c r="G72" s="201"/>
      <c r="H72" s="183"/>
      <c r="I72" s="183"/>
      <c r="J72" s="183"/>
      <c r="K72" s="183"/>
      <c r="L72" s="38"/>
      <c r="M72" s="35"/>
      <c r="N72" s="35"/>
      <c r="O72" s="135"/>
      <c r="P72" s="134"/>
      <c r="Q72" s="134"/>
      <c r="R72" s="134"/>
      <c r="S72" s="72"/>
    </row>
    <row r="73" spans="1:19" x14ac:dyDescent="0.2">
      <c r="A73" s="131"/>
      <c r="B73" s="132"/>
      <c r="C73" s="132"/>
      <c r="D73" s="131"/>
      <c r="E73" s="133"/>
      <c r="F73" s="201" t="str">
        <f t="shared" si="5"/>
        <v/>
      </c>
      <c r="G73" s="201"/>
      <c r="H73" s="183"/>
      <c r="I73" s="183"/>
      <c r="J73" s="183"/>
      <c r="K73" s="183"/>
      <c r="L73" s="38"/>
      <c r="M73" s="35"/>
      <c r="N73" s="35"/>
      <c r="O73" s="135"/>
      <c r="P73" s="134"/>
      <c r="Q73" s="134"/>
      <c r="R73" s="134"/>
      <c r="S73" s="72"/>
    </row>
    <row r="74" spans="1:19" x14ac:dyDescent="0.2">
      <c r="A74" s="131"/>
      <c r="B74" s="132"/>
      <c r="C74" s="132"/>
      <c r="D74" s="131"/>
      <c r="E74" s="133"/>
      <c r="F74" s="201" t="str">
        <f t="shared" si="5"/>
        <v/>
      </c>
      <c r="G74" s="201"/>
      <c r="H74" s="183"/>
      <c r="I74" s="183"/>
      <c r="J74" s="183"/>
      <c r="K74" s="183"/>
      <c r="L74" s="38"/>
      <c r="M74" s="35"/>
      <c r="N74" s="35"/>
      <c r="O74" s="54"/>
      <c r="P74" s="54"/>
      <c r="Q74" s="54"/>
      <c r="R74" s="136"/>
      <c r="S74" s="72"/>
    </row>
    <row r="75" spans="1:19" ht="12.75" thickBot="1" x14ac:dyDescent="0.25">
      <c r="A75" s="137" t="s">
        <v>38</v>
      </c>
      <c r="B75" s="138"/>
      <c r="C75" s="138"/>
      <c r="D75" s="139"/>
      <c r="E75" s="139"/>
      <c r="F75" s="200">
        <f>ROUND(SUM(F71:G74),0)</f>
        <v>0</v>
      </c>
      <c r="G75" s="200"/>
      <c r="H75" s="200">
        <f t="shared" ref="H75" si="6">ROUND(SUM(H71:I74),0)</f>
        <v>0</v>
      </c>
      <c r="I75" s="200"/>
      <c r="J75" s="200">
        <f t="shared" ref="J75" si="7">ROUND(SUM(J71:K74),0)</f>
        <v>0</v>
      </c>
      <c r="K75" s="200"/>
      <c r="L75" s="38"/>
      <c r="M75" s="35"/>
      <c r="N75" s="35"/>
      <c r="O75" s="135"/>
      <c r="P75" s="135"/>
      <c r="Q75" s="135"/>
      <c r="R75" s="134"/>
      <c r="S75" s="72"/>
    </row>
    <row r="76" spans="1:19" ht="12.75" x14ac:dyDescent="0.2">
      <c r="A76" s="246" t="s">
        <v>64</v>
      </c>
      <c r="B76" s="104"/>
      <c r="C76" s="104"/>
      <c r="D76" s="105"/>
      <c r="E76" s="105"/>
      <c r="F76" s="105"/>
      <c r="G76" s="104"/>
      <c r="H76" s="105"/>
      <c r="I76" s="104"/>
      <c r="J76" s="105"/>
      <c r="K76" s="104"/>
      <c r="L76" s="38"/>
      <c r="N76" s="35"/>
      <c r="P76" s="72"/>
      <c r="Q76" s="72"/>
      <c r="R76" s="72"/>
      <c r="S76" s="72"/>
    </row>
    <row r="77" spans="1:19" ht="12.75" x14ac:dyDescent="0.2">
      <c r="A77" s="174"/>
      <c r="B77" s="104"/>
      <c r="C77" s="104"/>
      <c r="D77" s="105"/>
      <c r="E77" s="105"/>
      <c r="F77" s="105"/>
      <c r="G77" s="104"/>
      <c r="H77" s="105"/>
      <c r="I77" s="104"/>
      <c r="J77" s="105"/>
      <c r="K77" s="104"/>
      <c r="L77" s="38"/>
      <c r="O77" s="116" t="s">
        <v>34</v>
      </c>
      <c r="P77" s="72"/>
      <c r="Q77" s="72"/>
      <c r="R77" s="72"/>
      <c r="S77" s="72"/>
    </row>
    <row r="78" spans="1:19" ht="12.75" x14ac:dyDescent="0.2">
      <c r="A78" s="174"/>
      <c r="B78" s="104"/>
      <c r="C78" s="104"/>
      <c r="D78" s="105"/>
      <c r="E78" s="105"/>
      <c r="F78" s="105"/>
      <c r="G78" s="104"/>
      <c r="H78" s="105"/>
      <c r="I78" s="104"/>
      <c r="J78" s="105"/>
      <c r="K78" s="104"/>
      <c r="L78" s="38"/>
      <c r="O78" s="72"/>
      <c r="P78" s="72"/>
      <c r="Q78" s="72"/>
      <c r="R78" s="72"/>
      <c r="S78" s="72"/>
    </row>
    <row r="79" spans="1:19" x14ac:dyDescent="0.2">
      <c r="A79" s="140"/>
      <c r="B79" s="104"/>
      <c r="C79" s="104"/>
      <c r="D79" s="105"/>
      <c r="E79" s="105"/>
      <c r="F79" s="105"/>
      <c r="G79" s="104"/>
      <c r="H79" s="105"/>
      <c r="I79" s="104"/>
      <c r="J79" s="105"/>
      <c r="K79" s="104"/>
      <c r="L79" s="38"/>
      <c r="O79" s="72"/>
      <c r="P79" s="72"/>
      <c r="Q79" s="72"/>
      <c r="R79" s="72"/>
      <c r="S79" s="72"/>
    </row>
    <row r="80" spans="1:19" ht="27.75" customHeight="1" x14ac:dyDescent="0.2">
      <c r="A80" s="121" t="s">
        <v>55</v>
      </c>
      <c r="B80" s="141"/>
      <c r="C80" s="141"/>
      <c r="D80" s="142" t="s">
        <v>44</v>
      </c>
      <c r="E80" s="143" t="s">
        <v>45</v>
      </c>
      <c r="F80" s="184" t="s">
        <v>59</v>
      </c>
      <c r="G80" s="185"/>
      <c r="H80" s="184" t="s">
        <v>60</v>
      </c>
      <c r="I80" s="186"/>
      <c r="J80" s="184" t="s">
        <v>61</v>
      </c>
      <c r="K80" s="185"/>
      <c r="L80" s="38"/>
    </row>
    <row r="81" spans="1:15" x14ac:dyDescent="0.2">
      <c r="A81" s="126"/>
      <c r="B81" s="144"/>
      <c r="C81" s="144"/>
      <c r="D81" s="195" t="s">
        <v>46</v>
      </c>
      <c r="E81" s="195"/>
      <c r="F81" s="193" t="s">
        <v>46</v>
      </c>
      <c r="G81" s="194"/>
      <c r="H81" s="195" t="s">
        <v>46</v>
      </c>
      <c r="I81" s="194"/>
      <c r="J81" s="195" t="s">
        <v>46</v>
      </c>
      <c r="K81" s="194"/>
      <c r="L81" s="38"/>
    </row>
    <row r="82" spans="1:15" x14ac:dyDescent="0.2">
      <c r="A82" s="145"/>
      <c r="B82" s="146"/>
      <c r="C82" s="146"/>
      <c r="D82" s="131"/>
      <c r="E82" s="133"/>
      <c r="F82" s="188" t="str">
        <f>+IF(D82&lt;&gt;"",ROUND((D82-E82),0),"")</f>
        <v/>
      </c>
      <c r="G82" s="189"/>
      <c r="H82" s="191"/>
      <c r="I82" s="192"/>
      <c r="J82" s="191"/>
      <c r="K82" s="192"/>
      <c r="L82" s="38"/>
      <c r="O82" s="177" t="s">
        <v>71</v>
      </c>
    </row>
    <row r="83" spans="1:15" x14ac:dyDescent="0.2">
      <c r="A83" s="145"/>
      <c r="B83" s="146"/>
      <c r="C83" s="146"/>
      <c r="D83" s="131"/>
      <c r="E83" s="133"/>
      <c r="F83" s="188" t="str">
        <f>+IF(D83&lt;&gt;"",ROUND((D83-E83),0),"")</f>
        <v/>
      </c>
      <c r="G83" s="189"/>
      <c r="H83" s="183"/>
      <c r="I83" s="183"/>
      <c r="J83" s="183"/>
      <c r="K83" s="183"/>
      <c r="L83" s="38"/>
    </row>
    <row r="84" spans="1:15" ht="12.75" thickBot="1" x14ac:dyDescent="0.25">
      <c r="A84" s="137" t="s">
        <v>38</v>
      </c>
      <c r="B84" s="138"/>
      <c r="C84" s="138"/>
      <c r="D84" s="139"/>
      <c r="E84" s="139"/>
      <c r="F84" s="190">
        <f>ROUND(SUM(F82:G83),0)</f>
        <v>0</v>
      </c>
      <c r="G84" s="190"/>
      <c r="H84" s="190">
        <f>ROUND(SUM(H82:I83),0)</f>
        <v>0</v>
      </c>
      <c r="I84" s="190"/>
      <c r="J84" s="190">
        <f>ROUND(SUM(J82:K83),0)</f>
        <v>0</v>
      </c>
      <c r="K84" s="190"/>
      <c r="L84" s="38"/>
    </row>
    <row r="85" spans="1:15" ht="12.75" x14ac:dyDescent="0.2">
      <c r="A85" s="246" t="s">
        <v>65</v>
      </c>
      <c r="B85" s="150"/>
      <c r="C85" s="150"/>
      <c r="D85" s="151"/>
      <c r="E85" s="151"/>
      <c r="F85" s="175"/>
      <c r="G85" s="175"/>
      <c r="H85" s="175"/>
      <c r="I85" s="175"/>
      <c r="J85" s="175"/>
      <c r="K85" s="175"/>
      <c r="L85" s="38"/>
    </row>
    <row r="86" spans="1:15" x14ac:dyDescent="0.2">
      <c r="A86" s="149"/>
      <c r="B86" s="150"/>
      <c r="C86" s="150"/>
      <c r="D86" s="151"/>
      <c r="E86" s="151"/>
      <c r="F86" s="175"/>
      <c r="G86" s="175"/>
      <c r="H86" s="175"/>
      <c r="I86" s="175"/>
      <c r="J86" s="175"/>
      <c r="K86" s="175"/>
      <c r="L86" s="38"/>
    </row>
    <row r="87" spans="1:15" x14ac:dyDescent="0.2">
      <c r="A87" s="120"/>
      <c r="B87" s="104"/>
      <c r="C87" s="104"/>
      <c r="D87" s="105"/>
      <c r="E87" s="105"/>
      <c r="F87" s="105"/>
      <c r="G87" s="104"/>
      <c r="H87" s="105"/>
      <c r="I87" s="104"/>
      <c r="J87" s="105"/>
      <c r="K87" s="104"/>
      <c r="L87" s="38"/>
    </row>
    <row r="88" spans="1:15" x14ac:dyDescent="0.2">
      <c r="A88" s="31"/>
      <c r="B88" s="104"/>
      <c r="C88" s="104"/>
      <c r="D88" s="105"/>
      <c r="E88" s="105"/>
      <c r="F88" s="105"/>
      <c r="G88" s="104"/>
      <c r="H88" s="105"/>
      <c r="I88" s="104"/>
      <c r="J88" s="105"/>
      <c r="K88" s="104"/>
      <c r="L88" s="38"/>
    </row>
    <row r="89" spans="1:15" ht="23.45" customHeight="1" x14ac:dyDescent="0.2">
      <c r="A89" s="121" t="s">
        <v>8</v>
      </c>
      <c r="B89" s="36"/>
      <c r="C89" s="36"/>
      <c r="D89" s="37"/>
      <c r="E89" s="37"/>
      <c r="F89" s="184" t="s">
        <v>59</v>
      </c>
      <c r="G89" s="185"/>
      <c r="H89" s="184" t="s">
        <v>60</v>
      </c>
      <c r="I89" s="186"/>
      <c r="J89" s="184" t="s">
        <v>61</v>
      </c>
      <c r="K89" s="185"/>
      <c r="L89" s="38"/>
    </row>
    <row r="90" spans="1:15" x14ac:dyDescent="0.2">
      <c r="A90" s="126"/>
      <c r="B90" s="40"/>
      <c r="C90" s="40"/>
      <c r="D90" s="41"/>
      <c r="E90" s="41"/>
      <c r="F90" s="193" t="s">
        <v>46</v>
      </c>
      <c r="G90" s="194"/>
      <c r="H90" s="195" t="s">
        <v>46</v>
      </c>
      <c r="I90" s="194"/>
      <c r="J90" s="195" t="s">
        <v>46</v>
      </c>
      <c r="K90" s="194"/>
      <c r="L90" s="38"/>
    </row>
    <row r="91" spans="1:15" ht="12.75" x14ac:dyDescent="0.2">
      <c r="A91" s="247" t="s">
        <v>68</v>
      </c>
      <c r="B91" s="248"/>
      <c r="C91" s="248"/>
      <c r="D91" s="248"/>
      <c r="E91" s="248"/>
      <c r="F91" s="183"/>
      <c r="G91" s="183"/>
      <c r="H91" s="187"/>
      <c r="I91" s="187"/>
      <c r="J91" s="183"/>
      <c r="K91" s="183"/>
      <c r="L91" s="38"/>
      <c r="N91" s="234"/>
    </row>
    <row r="92" spans="1:15" ht="12.75" x14ac:dyDescent="0.2">
      <c r="A92" s="249" t="s">
        <v>69</v>
      </c>
      <c r="B92" s="250"/>
      <c r="C92" s="250"/>
      <c r="D92" s="250"/>
      <c r="E92" s="250"/>
      <c r="F92" s="183"/>
      <c r="G92" s="183"/>
      <c r="H92" s="183"/>
      <c r="I92" s="183"/>
      <c r="J92" s="183"/>
      <c r="K92" s="183"/>
      <c r="L92" s="38"/>
    </row>
    <row r="93" spans="1:15" ht="12.75" x14ac:dyDescent="0.2">
      <c r="A93" s="249" t="s">
        <v>70</v>
      </c>
      <c r="B93" s="250"/>
      <c r="C93" s="250"/>
      <c r="D93" s="250"/>
      <c r="E93" s="250"/>
      <c r="F93" s="183"/>
      <c r="G93" s="183"/>
      <c r="H93" s="183"/>
      <c r="I93" s="183"/>
      <c r="J93" s="183"/>
      <c r="K93" s="183"/>
      <c r="L93" s="38"/>
      <c r="O93" s="116"/>
    </row>
    <row r="94" spans="1:15" ht="12.75" x14ac:dyDescent="0.2">
      <c r="A94" s="249" t="s">
        <v>81</v>
      </c>
      <c r="B94" s="250"/>
      <c r="C94" s="250"/>
      <c r="D94" s="250"/>
      <c r="E94" s="250"/>
      <c r="F94" s="183"/>
      <c r="G94" s="183"/>
      <c r="H94" s="183"/>
      <c r="I94" s="183"/>
      <c r="J94" s="183"/>
      <c r="K94" s="183"/>
      <c r="L94" s="38"/>
      <c r="O94" s="116"/>
    </row>
    <row r="95" spans="1:15" ht="12.75" x14ac:dyDescent="0.2">
      <c r="A95" s="249" t="s">
        <v>82</v>
      </c>
      <c r="B95" s="250"/>
      <c r="C95" s="250"/>
      <c r="D95" s="250"/>
      <c r="E95" s="250"/>
      <c r="F95" s="183"/>
      <c r="G95" s="183"/>
      <c r="H95" s="183"/>
      <c r="I95" s="183"/>
      <c r="J95" s="183"/>
      <c r="K95" s="183"/>
      <c r="L95" s="38"/>
      <c r="O95" s="116"/>
    </row>
    <row r="96" spans="1:15" ht="12.75" x14ac:dyDescent="0.2">
      <c r="A96" s="249" t="s">
        <v>83</v>
      </c>
      <c r="B96" s="250"/>
      <c r="C96" s="250"/>
      <c r="D96" s="250"/>
      <c r="E96" s="250"/>
      <c r="F96" s="183"/>
      <c r="G96" s="183"/>
      <c r="H96" s="183"/>
      <c r="I96" s="183"/>
      <c r="J96" s="183"/>
      <c r="K96" s="183"/>
      <c r="L96" s="38"/>
      <c r="O96" s="116"/>
    </row>
    <row r="97" spans="1:15" ht="12.75" x14ac:dyDescent="0.2">
      <c r="A97" s="249" t="s">
        <v>84</v>
      </c>
      <c r="B97" s="250"/>
      <c r="C97" s="250"/>
      <c r="D97" s="250"/>
      <c r="E97" s="251"/>
      <c r="F97" s="183"/>
      <c r="G97" s="183"/>
      <c r="H97" s="183"/>
      <c r="I97" s="183"/>
      <c r="J97" s="183"/>
      <c r="K97" s="183"/>
      <c r="L97" s="38"/>
      <c r="O97" s="116"/>
    </row>
    <row r="98" spans="1:15" ht="12.75" x14ac:dyDescent="0.2">
      <c r="A98" s="179"/>
      <c r="B98" s="180"/>
      <c r="C98" s="180"/>
      <c r="D98" s="180"/>
      <c r="E98" s="178"/>
      <c r="F98" s="183"/>
      <c r="G98" s="183"/>
      <c r="H98" s="183"/>
      <c r="I98" s="183"/>
      <c r="J98" s="183"/>
      <c r="K98" s="183"/>
      <c r="L98" s="38"/>
      <c r="O98" s="116" t="s">
        <v>34</v>
      </c>
    </row>
    <row r="99" spans="1:15" ht="12.75" x14ac:dyDescent="0.2">
      <c r="A99" s="179"/>
      <c r="B99" s="180"/>
      <c r="C99" s="180"/>
      <c r="D99" s="180"/>
      <c r="E99" s="178"/>
      <c r="F99" s="183"/>
      <c r="G99" s="183"/>
      <c r="H99" s="183"/>
      <c r="I99" s="183"/>
      <c r="J99" s="183"/>
      <c r="K99" s="183"/>
      <c r="L99" s="38"/>
      <c r="O99" s="116"/>
    </row>
    <row r="100" spans="1:15" ht="12.75" x14ac:dyDescent="0.2">
      <c r="A100" s="179"/>
      <c r="B100" s="180"/>
      <c r="C100" s="180"/>
      <c r="D100" s="180"/>
      <c r="E100" s="178"/>
      <c r="F100" s="183"/>
      <c r="G100" s="183"/>
      <c r="H100" s="183"/>
      <c r="I100" s="183"/>
      <c r="J100" s="183"/>
      <c r="K100" s="183"/>
      <c r="L100" s="38"/>
      <c r="O100" s="116"/>
    </row>
    <row r="101" spans="1:15" x14ac:dyDescent="0.2">
      <c r="A101" s="196"/>
      <c r="B101" s="197"/>
      <c r="C101" s="197"/>
      <c r="D101" s="197"/>
      <c r="E101" s="198"/>
      <c r="F101" s="183"/>
      <c r="G101" s="183"/>
      <c r="H101" s="183"/>
      <c r="I101" s="183"/>
      <c r="J101" s="183"/>
      <c r="K101" s="183"/>
      <c r="L101" s="38"/>
    </row>
    <row r="102" spans="1:15" x14ac:dyDescent="0.2">
      <c r="A102" s="196"/>
      <c r="B102" s="197"/>
      <c r="C102" s="197"/>
      <c r="D102" s="197"/>
      <c r="E102" s="198"/>
      <c r="F102" s="183"/>
      <c r="G102" s="183"/>
      <c r="H102" s="183"/>
      <c r="I102" s="183"/>
      <c r="J102" s="183"/>
      <c r="K102" s="183"/>
      <c r="L102" s="38"/>
    </row>
    <row r="103" spans="1:15" ht="12.75" thickBot="1" x14ac:dyDescent="0.25">
      <c r="A103" s="137" t="s">
        <v>38</v>
      </c>
      <c r="B103" s="138"/>
      <c r="C103" s="138"/>
      <c r="D103" s="139"/>
      <c r="E103" s="139"/>
      <c r="F103" s="199">
        <f>ROUND(SUM(F91:G102),0)</f>
        <v>0</v>
      </c>
      <c r="G103" s="199"/>
      <c r="H103" s="199">
        <f>ROUND(SUM(H91:I102),0)</f>
        <v>0</v>
      </c>
      <c r="I103" s="199"/>
      <c r="J103" s="199">
        <f>ROUND(SUM(J91:K102),0)</f>
        <v>0</v>
      </c>
      <c r="K103" s="199"/>
      <c r="L103" s="38"/>
    </row>
    <row r="104" spans="1:15" ht="12.75" x14ac:dyDescent="0.2">
      <c r="A104" s="246" t="s">
        <v>63</v>
      </c>
      <c r="L104" s="38"/>
    </row>
    <row r="105" spans="1:15" ht="12.75" x14ac:dyDescent="0.2">
      <c r="A105" s="174"/>
      <c r="L105" s="38"/>
    </row>
    <row r="106" spans="1:15" ht="12.75" x14ac:dyDescent="0.2">
      <c r="A106" s="174"/>
      <c r="L106" s="38"/>
    </row>
    <row r="107" spans="1:15" x14ac:dyDescent="0.2">
      <c r="L107" s="38"/>
    </row>
    <row r="108" spans="1:15" ht="21.95" customHeight="1" x14ac:dyDescent="0.2">
      <c r="A108" s="121" t="s">
        <v>32</v>
      </c>
      <c r="B108" s="141"/>
      <c r="C108" s="141"/>
      <c r="D108" s="142"/>
      <c r="E108" s="142"/>
      <c r="F108" s="184" t="s">
        <v>59</v>
      </c>
      <c r="G108" s="185"/>
      <c r="H108" s="184" t="s">
        <v>60</v>
      </c>
      <c r="I108" s="186"/>
      <c r="J108" s="184" t="s">
        <v>61</v>
      </c>
      <c r="K108" s="185"/>
      <c r="L108" s="38"/>
    </row>
    <row r="109" spans="1:15" x14ac:dyDescent="0.2">
      <c r="A109" s="126"/>
      <c r="B109" s="144"/>
      <c r="C109" s="144"/>
      <c r="D109" s="147"/>
      <c r="E109" s="147"/>
      <c r="F109" s="193" t="s">
        <v>46</v>
      </c>
      <c r="G109" s="194"/>
      <c r="H109" s="195" t="s">
        <v>46</v>
      </c>
      <c r="I109" s="194"/>
      <c r="J109" s="195" t="s">
        <v>46</v>
      </c>
      <c r="K109" s="194"/>
      <c r="L109" s="38"/>
    </row>
    <row r="110" spans="1:15" x14ac:dyDescent="0.2">
      <c r="A110" s="145"/>
      <c r="B110" s="146"/>
      <c r="C110" s="146"/>
      <c r="D110" s="146"/>
      <c r="E110" s="148"/>
      <c r="F110" s="191"/>
      <c r="G110" s="192"/>
      <c r="H110" s="191"/>
      <c r="I110" s="192"/>
      <c r="J110" s="191"/>
      <c r="K110" s="192"/>
      <c r="L110" s="38"/>
    </row>
    <row r="111" spans="1:15" x14ac:dyDescent="0.2">
      <c r="A111" s="145"/>
      <c r="B111" s="146"/>
      <c r="C111" s="146"/>
      <c r="D111" s="146"/>
      <c r="E111" s="148"/>
      <c r="F111" s="183"/>
      <c r="G111" s="183"/>
      <c r="H111" s="183"/>
      <c r="I111" s="183"/>
      <c r="J111" s="183"/>
      <c r="K111" s="183"/>
      <c r="L111" s="38"/>
      <c r="M111" s="35"/>
      <c r="N111" s="35"/>
    </row>
    <row r="112" spans="1:15" ht="12.75" thickBot="1" x14ac:dyDescent="0.25">
      <c r="A112" s="137" t="s">
        <v>38</v>
      </c>
      <c r="B112" s="138"/>
      <c r="C112" s="138"/>
      <c r="D112" s="139"/>
      <c r="E112" s="139"/>
      <c r="F112" s="190">
        <f>+ROUND(SUM(F110:G111),0)</f>
        <v>0</v>
      </c>
      <c r="G112" s="190"/>
      <c r="H112" s="190">
        <f t="shared" ref="H112" si="8">+ROUND(SUM(H110:I111),0)</f>
        <v>0</v>
      </c>
      <c r="I112" s="190"/>
      <c r="J112" s="190">
        <f t="shared" ref="J112" si="9">+ROUND(SUM(J110:K111),0)</f>
        <v>0</v>
      </c>
      <c r="K112" s="190"/>
      <c r="L112" s="38"/>
    </row>
    <row r="113" spans="1:15" ht="12.75" x14ac:dyDescent="0.2">
      <c r="A113" s="246" t="s">
        <v>62</v>
      </c>
      <c r="B113" s="150"/>
      <c r="C113" s="150"/>
      <c r="D113" s="151"/>
      <c r="E113" s="151"/>
      <c r="F113" s="152"/>
      <c r="G113" s="152"/>
      <c r="H113" s="152"/>
      <c r="I113" s="152"/>
      <c r="J113" s="152"/>
      <c r="K113" s="152"/>
      <c r="L113" s="38"/>
      <c r="N113" s="35"/>
    </row>
    <row r="114" spans="1:15" ht="12.75" x14ac:dyDescent="0.2">
      <c r="A114" s="174"/>
      <c r="B114" s="150"/>
      <c r="C114" s="150"/>
      <c r="D114" s="151"/>
      <c r="E114" s="151"/>
      <c r="F114" s="152"/>
      <c r="G114" s="152"/>
      <c r="H114" s="152"/>
      <c r="I114" s="152"/>
      <c r="J114" s="152"/>
      <c r="K114" s="152"/>
      <c r="L114" s="38"/>
    </row>
    <row r="115" spans="1:15" ht="12.75" x14ac:dyDescent="0.2">
      <c r="A115" s="174"/>
      <c r="B115" s="150"/>
      <c r="C115" s="150"/>
      <c r="D115" s="151"/>
      <c r="E115" s="151"/>
      <c r="F115" s="152"/>
      <c r="G115" s="152"/>
      <c r="H115" s="152"/>
      <c r="I115" s="152"/>
      <c r="J115" s="152"/>
      <c r="K115" s="152"/>
      <c r="L115" s="38"/>
    </row>
    <row r="116" spans="1:15" ht="12.75" x14ac:dyDescent="0.2">
      <c r="A116" s="174"/>
      <c r="B116" s="150"/>
      <c r="C116" s="150"/>
      <c r="D116" s="151"/>
      <c r="E116" s="151"/>
      <c r="F116" s="152"/>
      <c r="G116" s="152"/>
      <c r="H116" s="152"/>
      <c r="I116" s="152"/>
      <c r="J116" s="152"/>
      <c r="K116" s="152"/>
      <c r="L116" s="38"/>
    </row>
    <row r="117" spans="1:15" x14ac:dyDescent="0.2">
      <c r="A117" s="149"/>
      <c r="B117" s="150"/>
      <c r="C117" s="150"/>
      <c r="D117" s="151"/>
      <c r="E117" s="151"/>
      <c r="F117" s="152"/>
      <c r="G117" s="152"/>
      <c r="H117" s="152"/>
      <c r="I117" s="152"/>
      <c r="J117" s="152"/>
      <c r="K117" s="152"/>
      <c r="L117" s="38"/>
    </row>
    <row r="118" spans="1:15" x14ac:dyDescent="0.2">
      <c r="A118" s="107" t="s">
        <v>39</v>
      </c>
      <c r="B118" s="153"/>
      <c r="C118" s="153"/>
      <c r="D118" s="154"/>
      <c r="E118" s="154"/>
      <c r="F118" s="155"/>
      <c r="G118" s="155"/>
      <c r="H118" s="155"/>
      <c r="I118" s="155"/>
      <c r="J118" s="155"/>
      <c r="K118" s="156"/>
      <c r="L118" s="38"/>
    </row>
    <row r="119" spans="1:15" x14ac:dyDescent="0.2">
      <c r="A119" s="157"/>
      <c r="B119" s="158"/>
      <c r="C119" s="158"/>
      <c r="D119" s="159"/>
      <c r="E119" s="159"/>
      <c r="F119" s="160"/>
      <c r="G119" s="160"/>
      <c r="H119" s="160"/>
      <c r="I119" s="160"/>
      <c r="J119" s="160"/>
      <c r="K119" s="161"/>
      <c r="L119" s="38"/>
      <c r="N119" s="172" t="s">
        <v>35</v>
      </c>
    </row>
    <row r="120" spans="1:15" x14ac:dyDescent="0.2">
      <c r="A120" s="162"/>
      <c r="B120" s="150"/>
      <c r="C120" s="150"/>
      <c r="D120" s="151"/>
      <c r="E120" s="151"/>
      <c r="F120" s="152"/>
      <c r="G120" s="152"/>
      <c r="H120" s="152"/>
      <c r="I120" s="152"/>
      <c r="J120" s="152"/>
      <c r="K120" s="163"/>
      <c r="L120" s="38"/>
      <c r="N120" s="54" t="s">
        <v>36</v>
      </c>
    </row>
    <row r="121" spans="1:15" x14ac:dyDescent="0.2">
      <c r="A121" s="162"/>
      <c r="B121" s="150"/>
      <c r="C121" s="150"/>
      <c r="D121" s="151"/>
      <c r="E121" s="151"/>
      <c r="F121" s="152"/>
      <c r="G121" s="152"/>
      <c r="H121" s="152"/>
      <c r="I121" s="152"/>
      <c r="J121" s="152"/>
      <c r="K121" s="163"/>
      <c r="L121" s="38"/>
    </row>
    <row r="122" spans="1:15" x14ac:dyDescent="0.2">
      <c r="A122" s="162"/>
      <c r="B122" s="150"/>
      <c r="C122" s="150"/>
      <c r="D122" s="151"/>
      <c r="E122" s="151"/>
      <c r="F122" s="152"/>
      <c r="G122" s="152"/>
      <c r="H122" s="152"/>
      <c r="I122" s="152"/>
      <c r="J122" s="152"/>
      <c r="K122" s="163"/>
      <c r="L122" s="38"/>
      <c r="N122" s="252" t="s">
        <v>89</v>
      </c>
      <c r="O122" s="255"/>
    </row>
    <row r="123" spans="1:15" x14ac:dyDescent="0.2">
      <c r="A123" s="162"/>
      <c r="B123" s="150"/>
      <c r="C123" s="150"/>
      <c r="D123" s="151"/>
      <c r="E123" s="151"/>
      <c r="F123" s="152"/>
      <c r="G123" s="152"/>
      <c r="H123" s="152"/>
      <c r="I123" s="152"/>
      <c r="J123" s="152"/>
      <c r="K123" s="163"/>
      <c r="L123" s="38"/>
      <c r="N123" s="253"/>
    </row>
    <row r="124" spans="1:15" x14ac:dyDescent="0.2">
      <c r="A124" s="162"/>
      <c r="B124" s="150"/>
      <c r="C124" s="150"/>
      <c r="D124" s="151"/>
      <c r="E124" s="151"/>
      <c r="F124" s="152"/>
      <c r="G124" s="152"/>
      <c r="H124" s="152"/>
      <c r="I124" s="152"/>
      <c r="J124" s="152"/>
      <c r="K124" s="163"/>
      <c r="L124" s="38"/>
      <c r="N124" s="253" t="s">
        <v>90</v>
      </c>
    </row>
    <row r="125" spans="1:15" x14ac:dyDescent="0.2">
      <c r="A125" s="162"/>
      <c r="B125" s="150"/>
      <c r="C125" s="150"/>
      <c r="D125" s="151"/>
      <c r="E125" s="151"/>
      <c r="F125" s="152"/>
      <c r="G125" s="152"/>
      <c r="H125" s="152"/>
      <c r="I125" s="152"/>
      <c r="J125" s="152"/>
      <c r="K125" s="163"/>
      <c r="L125" s="38"/>
      <c r="N125" s="253" t="s">
        <v>85</v>
      </c>
    </row>
    <row r="126" spans="1:15" x14ac:dyDescent="0.2">
      <c r="A126" s="162"/>
      <c r="B126" s="150"/>
      <c r="C126" s="150"/>
      <c r="D126" s="151"/>
      <c r="E126" s="151"/>
      <c r="F126" s="152"/>
      <c r="G126" s="152"/>
      <c r="H126" s="152"/>
      <c r="I126" s="152"/>
      <c r="J126" s="152"/>
      <c r="K126" s="163"/>
      <c r="L126" s="38"/>
      <c r="N126" s="253"/>
    </row>
    <row r="127" spans="1:15" x14ac:dyDescent="0.2">
      <c r="A127" s="162"/>
      <c r="B127" s="150"/>
      <c r="C127" s="150"/>
      <c r="D127" s="151"/>
      <c r="E127" s="151"/>
      <c r="F127" s="152"/>
      <c r="G127" s="152"/>
      <c r="H127" s="152"/>
      <c r="I127" s="152"/>
      <c r="J127" s="152"/>
      <c r="K127" s="163"/>
      <c r="L127" s="38"/>
      <c r="N127" s="254" t="s">
        <v>86</v>
      </c>
    </row>
    <row r="128" spans="1:15" x14ac:dyDescent="0.2">
      <c r="A128" s="162"/>
      <c r="B128" s="150"/>
      <c r="C128" s="150"/>
      <c r="D128" s="151"/>
      <c r="E128" s="151"/>
      <c r="F128" s="152"/>
      <c r="G128" s="152"/>
      <c r="H128" s="152"/>
      <c r="I128" s="152"/>
      <c r="J128" s="152"/>
      <c r="K128" s="163"/>
      <c r="L128" s="38"/>
      <c r="N128" s="253"/>
    </row>
    <row r="129" spans="1:15" x14ac:dyDescent="0.2">
      <c r="A129" s="162"/>
      <c r="B129" s="150"/>
      <c r="C129" s="150"/>
      <c r="D129" s="151"/>
      <c r="E129" s="151"/>
      <c r="F129" s="152"/>
      <c r="G129" s="152"/>
      <c r="H129" s="152"/>
      <c r="I129" s="152"/>
      <c r="J129" s="152"/>
      <c r="K129" s="163"/>
      <c r="L129" s="38"/>
      <c r="N129" s="253" t="s">
        <v>87</v>
      </c>
    </row>
    <row r="130" spans="1:15" x14ac:dyDescent="0.2">
      <c r="A130" s="162"/>
      <c r="B130" s="150"/>
      <c r="C130" s="150"/>
      <c r="D130" s="151"/>
      <c r="E130" s="151"/>
      <c r="F130" s="152"/>
      <c r="G130" s="152"/>
      <c r="H130" s="152"/>
      <c r="I130" s="152"/>
      <c r="J130" s="152"/>
      <c r="K130" s="163"/>
      <c r="L130" s="38"/>
      <c r="N130" s="253"/>
      <c r="O130" s="164"/>
    </row>
    <row r="131" spans="1:15" x14ac:dyDescent="0.2">
      <c r="A131" s="165"/>
      <c r="B131" s="166"/>
      <c r="C131" s="166"/>
      <c r="D131" s="167"/>
      <c r="E131" s="167"/>
      <c r="F131" s="168"/>
      <c r="G131" s="168"/>
      <c r="H131" s="168"/>
      <c r="I131" s="168"/>
      <c r="J131" s="168"/>
      <c r="K131" s="169"/>
      <c r="L131" s="38"/>
      <c r="N131" s="253" t="s">
        <v>88</v>
      </c>
    </row>
    <row r="132" spans="1:15" ht="6.75" customHeight="1" thickBot="1" x14ac:dyDescent="0.25">
      <c r="A132" s="170"/>
      <c r="B132" s="170"/>
      <c r="C132" s="170"/>
      <c r="D132" s="171"/>
      <c r="E132" s="171"/>
      <c r="F132" s="171"/>
      <c r="G132" s="171"/>
      <c r="H132" s="171"/>
      <c r="I132" s="171"/>
      <c r="J132" s="171"/>
      <c r="K132" s="171"/>
      <c r="L132" s="38"/>
    </row>
    <row r="133" spans="1:15" x14ac:dyDescent="0.2">
      <c r="M133" s="35"/>
      <c r="N133" s="172"/>
    </row>
    <row r="134" spans="1:15" x14ac:dyDescent="0.2">
      <c r="M134" s="35"/>
      <c r="N134" s="54"/>
    </row>
  </sheetData>
  <sheetProtection formatCells="0" formatColumns="0" formatRows="0" insertRows="0" deleteRows="0"/>
  <mergeCells count="183">
    <mergeCell ref="A97:D97"/>
    <mergeCell ref="F98:G98"/>
    <mergeCell ref="F99:G99"/>
    <mergeCell ref="F100:G100"/>
    <mergeCell ref="H98:I98"/>
    <mergeCell ref="H99:I99"/>
    <mergeCell ref="H100:I100"/>
    <mergeCell ref="J98:K98"/>
    <mergeCell ref="J99:K99"/>
    <mergeCell ref="J100:K100"/>
    <mergeCell ref="H97:I97"/>
    <mergeCell ref="J97:K97"/>
    <mergeCell ref="D81:E81"/>
    <mergeCell ref="F70:G70"/>
    <mergeCell ref="H70:I70"/>
    <mergeCell ref="J70:K70"/>
    <mergeCell ref="J81:K81"/>
    <mergeCell ref="J2:K2"/>
    <mergeCell ref="J3:K3"/>
    <mergeCell ref="F4:G4"/>
    <mergeCell ref="H4:I4"/>
    <mergeCell ref="F5:G5"/>
    <mergeCell ref="H5:I5"/>
    <mergeCell ref="F6:G6"/>
    <mergeCell ref="H6:I6"/>
    <mergeCell ref="F2:G2"/>
    <mergeCell ref="H2:I2"/>
    <mergeCell ref="F3:G3"/>
    <mergeCell ref="H3:I3"/>
    <mergeCell ref="F11:G11"/>
    <mergeCell ref="H11:I11"/>
    <mergeCell ref="F12:G12"/>
    <mergeCell ref="H12:I12"/>
    <mergeCell ref="F7:G7"/>
    <mergeCell ref="H7:I7"/>
    <mergeCell ref="F8:G8"/>
    <mergeCell ref="H8:I8"/>
    <mergeCell ref="F9:G9"/>
    <mergeCell ref="H9:I9"/>
    <mergeCell ref="A35:D35"/>
    <mergeCell ref="F24:G24"/>
    <mergeCell ref="H24:I24"/>
    <mergeCell ref="F25:G25"/>
    <mergeCell ref="H25:I25"/>
    <mergeCell ref="F26:G26"/>
    <mergeCell ref="H26:I26"/>
    <mergeCell ref="F19:G19"/>
    <mergeCell ref="H19:I19"/>
    <mergeCell ref="F20:G20"/>
    <mergeCell ref="H20:I20"/>
    <mergeCell ref="F21:G21"/>
    <mergeCell ref="H21:I21"/>
    <mergeCell ref="J4:K4"/>
    <mergeCell ref="J5:K5"/>
    <mergeCell ref="J6:K6"/>
    <mergeCell ref="J7:K7"/>
    <mergeCell ref="J8:K8"/>
    <mergeCell ref="A30:D30"/>
    <mergeCell ref="A31:D31"/>
    <mergeCell ref="A32:D32"/>
    <mergeCell ref="A34:D34"/>
    <mergeCell ref="F18:G18"/>
    <mergeCell ref="H18:I18"/>
    <mergeCell ref="F13:G13"/>
    <mergeCell ref="H13:I13"/>
    <mergeCell ref="F14:G14"/>
    <mergeCell ref="H14:I14"/>
    <mergeCell ref="F15:G15"/>
    <mergeCell ref="H15:I15"/>
    <mergeCell ref="A16:C16"/>
    <mergeCell ref="F16:G16"/>
    <mergeCell ref="H16:I16"/>
    <mergeCell ref="F17:G17"/>
    <mergeCell ref="H17:I17"/>
    <mergeCell ref="F10:G10"/>
    <mergeCell ref="H10:I10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J73:K73"/>
    <mergeCell ref="J74:K74"/>
    <mergeCell ref="F73:G73"/>
    <mergeCell ref="H73:I73"/>
    <mergeCell ref="F74:G74"/>
    <mergeCell ref="H74:I74"/>
    <mergeCell ref="J19:K19"/>
    <mergeCell ref="J20:K20"/>
    <mergeCell ref="J21:K21"/>
    <mergeCell ref="J24:K24"/>
    <mergeCell ref="J25:K25"/>
    <mergeCell ref="F69:G69"/>
    <mergeCell ref="H69:I69"/>
    <mergeCell ref="F71:G71"/>
    <mergeCell ref="H71:I71"/>
    <mergeCell ref="F72:G72"/>
    <mergeCell ref="H72:I72"/>
    <mergeCell ref="J26:K26"/>
    <mergeCell ref="J69:K69"/>
    <mergeCell ref="J71:K71"/>
    <mergeCell ref="J72:K72"/>
    <mergeCell ref="H90:I90"/>
    <mergeCell ref="J90:K90"/>
    <mergeCell ref="F82:G82"/>
    <mergeCell ref="H82:I82"/>
    <mergeCell ref="J82:K82"/>
    <mergeCell ref="J75:K75"/>
    <mergeCell ref="F80:G80"/>
    <mergeCell ref="H80:I80"/>
    <mergeCell ref="J80:K80"/>
    <mergeCell ref="F75:G75"/>
    <mergeCell ref="H75:I75"/>
    <mergeCell ref="F81:G81"/>
    <mergeCell ref="H81:I81"/>
    <mergeCell ref="A102:E102"/>
    <mergeCell ref="F102:G102"/>
    <mergeCell ref="H102:I102"/>
    <mergeCell ref="J102:K102"/>
    <mergeCell ref="F103:G103"/>
    <mergeCell ref="H103:I103"/>
    <mergeCell ref="J103:K103"/>
    <mergeCell ref="A92:E92"/>
    <mergeCell ref="F92:G92"/>
    <mergeCell ref="H92:I92"/>
    <mergeCell ref="J92:K92"/>
    <mergeCell ref="A101:E101"/>
    <mergeCell ref="F101:G101"/>
    <mergeCell ref="H101:I101"/>
    <mergeCell ref="J101:K101"/>
    <mergeCell ref="A95:E95"/>
    <mergeCell ref="F95:G95"/>
    <mergeCell ref="H95:I95"/>
    <mergeCell ref="J95:K95"/>
    <mergeCell ref="A96:E96"/>
    <mergeCell ref="F96:G96"/>
    <mergeCell ref="H96:I96"/>
    <mergeCell ref="J96:K96"/>
    <mergeCell ref="F97:G97"/>
    <mergeCell ref="F111:G111"/>
    <mergeCell ref="H111:I111"/>
    <mergeCell ref="J111:K111"/>
    <mergeCell ref="F112:G112"/>
    <mergeCell ref="H112:I112"/>
    <mergeCell ref="J112:K112"/>
    <mergeCell ref="F108:G108"/>
    <mergeCell ref="H108:I108"/>
    <mergeCell ref="J108:K108"/>
    <mergeCell ref="F110:G110"/>
    <mergeCell ref="H110:I110"/>
    <mergeCell ref="J110:K110"/>
    <mergeCell ref="F109:G109"/>
    <mergeCell ref="H109:I109"/>
    <mergeCell ref="J109:K109"/>
    <mergeCell ref="O2:R2"/>
    <mergeCell ref="A93:E93"/>
    <mergeCell ref="F93:G93"/>
    <mergeCell ref="H93:I93"/>
    <mergeCell ref="J93:K93"/>
    <mergeCell ref="A94:E94"/>
    <mergeCell ref="F94:G94"/>
    <mergeCell ref="H94:I94"/>
    <mergeCell ref="J94:K94"/>
    <mergeCell ref="A50:F50"/>
    <mergeCell ref="F89:G89"/>
    <mergeCell ref="H89:I89"/>
    <mergeCell ref="J89:K89"/>
    <mergeCell ref="A91:E91"/>
    <mergeCell ref="F91:G91"/>
    <mergeCell ref="H91:I91"/>
    <mergeCell ref="J91:K91"/>
    <mergeCell ref="F83:G83"/>
    <mergeCell ref="H83:I83"/>
    <mergeCell ref="J83:K83"/>
    <mergeCell ref="F84:G84"/>
    <mergeCell ref="H84:I84"/>
    <mergeCell ref="J84:K84"/>
    <mergeCell ref="F90:G90"/>
  </mergeCells>
  <dataValidations count="2">
    <dataValidation type="textLength" allowBlank="1" showInputMessage="1" showErrorMessage="1" sqref="F103:K103" xr:uid="{3D86E8FA-4ED8-44AD-9399-2EF27D84CAAF}">
      <formula1>50000</formula1>
      <formula2>100000</formula2>
    </dataValidation>
    <dataValidation type="textLength" allowBlank="1" showInputMessage="1" showErrorMessage="1" sqref="F75:K75 F84:K86 K36 E5:G10 F11:K15 F16:G17 F18:K21 A11:E16 F27:F36 H27:H36 J27:J36 G36 I36 F112:K112" xr:uid="{E24F101F-5B26-43DC-A2B8-C9F6C3D05213}">
      <formula1>10000</formula1>
      <formula2>50000</formula2>
    </dataValidation>
  </dataValidations>
  <pageMargins left="0.19685039370078741" right="0.11811023622047245" top="0.55118110236220474" bottom="0.55118110236220474" header="0.31496062992125984" footer="0.11811023622047245"/>
  <pageSetup paperSize="9" orientation="portrait" r:id="rId1"/>
  <headerFooter>
    <oddFooter>&amp;L&amp;9Februar 2023&amp;R&amp;9Del 2, side &amp;P</oddFooter>
  </headerFooter>
  <ignoredErrors>
    <ignoredError sqref="H38:J38 G38" formula="1"/>
    <ignoredError sqref="F3:K3 D81 F70:J70 F25:K25 F90:K90 F81:K81 F109:K109" numberStoredAsText="1"/>
    <ignoredError sqref="F12:K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 projektforlængelse</vt:lpstr>
      <vt:lpstr>'Budget projektforlængelse'!Udskriftsområde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Nikoline Nerlov</dc:creator>
  <cp:lastModifiedBy>Hanne Elkjær</cp:lastModifiedBy>
  <cp:lastPrinted>2023-02-01T17:07:02Z</cp:lastPrinted>
  <dcterms:created xsi:type="dcterms:W3CDTF">2012-01-05T13:41:42Z</dcterms:created>
  <dcterms:modified xsi:type="dcterms:W3CDTF">2023-02-01T17:08:15Z</dcterms:modified>
</cp:coreProperties>
</file>