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2. FØL\8. Skabeloner\2. Særpuljerne - ansøgningsmateriale\1 Afsætningsfremme - eksport\2025\"/>
    </mc:Choice>
  </mc:AlternateContent>
  <xr:revisionPtr revIDLastSave="0" documentId="13_ncr:1_{25483B63-E720-4E5C-8B9D-409B43D958EF}" xr6:coauthVersionLast="47" xr6:coauthVersionMax="47" xr10:uidLastSave="{00000000-0000-0000-0000-000000000000}"/>
  <bookViews>
    <workbookView xWindow="-28920" yWindow="1050" windowWidth="29040" windowHeight="15840" firstSheet="2" activeTab="2" xr2:uid="{00000000-000D-0000-FFFF-FFFF00000000}"/>
  </bookViews>
  <sheets>
    <sheet name="Data_Out_Delivery" sheetId="8" state="veryHidden" r:id="rId1"/>
    <sheet name="Data_Out_Effects" sheetId="9" state="veryHidden" r:id="rId2"/>
    <sheet name="Punkt 3. Projektøkonomi" sheetId="1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2">'Punkt 3. Projektøkonomi'!$A$2:$F$161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7" i="1" l="1"/>
  <c r="F85" i="1"/>
  <c r="E63" i="1"/>
  <c r="F25" i="1" l="1"/>
  <c r="F37" i="1"/>
  <c r="I2" i="4" s="1"/>
  <c r="F38" i="1"/>
  <c r="K2" i="4" s="1"/>
  <c r="F145" i="1"/>
  <c r="F40" i="1" s="1"/>
  <c r="F102" i="1"/>
  <c r="F103" i="1"/>
  <c r="F104" i="1"/>
  <c r="F105" i="1"/>
  <c r="F106" i="1"/>
  <c r="F136" i="1"/>
  <c r="F35" i="1" s="1"/>
  <c r="H2" i="4" s="1"/>
  <c r="F115" i="1"/>
  <c r="F116" i="1"/>
  <c r="F117" i="1"/>
  <c r="E65" i="1"/>
  <c r="F26" i="1"/>
  <c r="F27" i="1"/>
  <c r="F28" i="1"/>
  <c r="F29" i="1"/>
  <c r="F30" i="1"/>
  <c r="F31" i="1"/>
  <c r="F49" i="1"/>
  <c r="E49" i="1" s="1"/>
  <c r="F50" i="1"/>
  <c r="E50" i="1" s="1"/>
  <c r="F52" i="1"/>
  <c r="E52" i="1" s="1"/>
  <c r="F53" i="1"/>
  <c r="E53" i="1" s="1"/>
  <c r="P2" i="9"/>
  <c r="P1" i="9"/>
  <c r="L1" i="9"/>
  <c r="M2" i="9"/>
  <c r="J2" i="9" s="1"/>
  <c r="L2" i="9"/>
  <c r="N2" i="9" s="1"/>
  <c r="N3" i="9" s="1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3" i="8"/>
  <c r="K5" i="9"/>
  <c r="L2" i="8"/>
  <c r="K4" i="8"/>
  <c r="M3" i="8"/>
  <c r="J3" i="8" s="1"/>
  <c r="M2" i="8"/>
  <c r="J2" i="8" s="1"/>
  <c r="L3" i="8"/>
  <c r="K6" i="9"/>
  <c r="K5" i="8"/>
  <c r="M4" i="8"/>
  <c r="J4" i="8" s="1"/>
  <c r="L4" i="8"/>
  <c r="D18" i="1"/>
  <c r="F18" i="1" s="1"/>
  <c r="D2" i="4" s="1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6" i="8"/>
  <c r="M5" i="8"/>
  <c r="J5" i="8" s="1"/>
  <c r="L5" i="8"/>
  <c r="K7" i="8"/>
  <c r="L6" i="8"/>
  <c r="M6" i="8"/>
  <c r="J6" i="8" s="1"/>
  <c r="M7" i="8"/>
  <c r="J7" i="8" s="1"/>
  <c r="M8" i="8"/>
  <c r="J8" i="8" s="1"/>
  <c r="M9" i="8"/>
  <c r="J9" i="8" s="1"/>
  <c r="M10" i="8"/>
  <c r="J10" i="8" s="1"/>
  <c r="L7" i="8"/>
  <c r="L8" i="8"/>
  <c r="L9" i="8"/>
  <c r="L10" i="8"/>
  <c r="M11" i="8"/>
  <c r="J11" i="8" s="1"/>
  <c r="L11" i="8"/>
  <c r="M12" i="8"/>
  <c r="J12" i="8" s="1"/>
  <c r="L12" i="8"/>
  <c r="M13" i="8"/>
  <c r="J13" i="8" s="1"/>
  <c r="L13" i="8"/>
  <c r="M14" i="8"/>
  <c r="J14" i="8" s="1"/>
  <c r="L14" i="8"/>
  <c r="M15" i="8"/>
  <c r="J15" i="8" s="1"/>
  <c r="L15" i="8"/>
  <c r="M16" i="8"/>
  <c r="J16" i="8" s="1"/>
  <c r="L16" i="8"/>
  <c r="M17" i="8"/>
  <c r="J17" i="8" s="1"/>
  <c r="L17" i="8"/>
  <c r="M18" i="8"/>
  <c r="J18" i="8" s="1"/>
  <c r="L18" i="8"/>
  <c r="M19" i="8"/>
  <c r="J19" i="8" s="1"/>
  <c r="L19" i="8"/>
  <c r="M20" i="8"/>
  <c r="J20" i="8" s="1"/>
  <c r="L20" i="8"/>
  <c r="M21" i="8"/>
  <c r="J21" i="8" s="1"/>
  <c r="L21" i="8"/>
  <c r="M22" i="8"/>
  <c r="J22" i="8" s="1"/>
  <c r="L22" i="8"/>
  <c r="M23" i="8"/>
  <c r="J23" i="8" s="1"/>
  <c r="L23" i="8"/>
  <c r="M24" i="8"/>
  <c r="J24" i="8" s="1"/>
  <c r="L24" i="8"/>
  <c r="M25" i="8"/>
  <c r="J25" i="8" s="1"/>
  <c r="L25" i="8"/>
  <c r="M26" i="8"/>
  <c r="J26" i="8" s="1"/>
  <c r="L26" i="8"/>
  <c r="M27" i="8"/>
  <c r="J27" i="8" s="1"/>
  <c r="L27" i="8"/>
  <c r="M28" i="8"/>
  <c r="J28" i="8" s="1"/>
  <c r="L28" i="8"/>
  <c r="M29" i="8"/>
  <c r="J29" i="8" s="1"/>
  <c r="L29" i="8"/>
  <c r="M30" i="8"/>
  <c r="J30" i="8" s="1"/>
  <c r="L30" i="8"/>
  <c r="M31" i="8"/>
  <c r="J31" i="8" s="1"/>
  <c r="L31" i="8"/>
  <c r="M32" i="8"/>
  <c r="J32" i="8" s="1"/>
  <c r="L32" i="8"/>
  <c r="M33" i="8"/>
  <c r="J33" i="8" s="1"/>
  <c r="L33" i="8"/>
  <c r="M34" i="8"/>
  <c r="J34" i="8" s="1"/>
  <c r="L34" i="8"/>
  <c r="M35" i="8"/>
  <c r="J35" i="8" s="1"/>
  <c r="L35" i="8"/>
  <c r="M36" i="8"/>
  <c r="J36" i="8" s="1"/>
  <c r="L36" i="8"/>
  <c r="M37" i="8"/>
  <c r="J37" i="8" s="1"/>
  <c r="L37" i="8"/>
  <c r="M38" i="8"/>
  <c r="J38" i="8" s="1"/>
  <c r="L38" i="8"/>
  <c r="M39" i="8"/>
  <c r="J39" i="8" s="1"/>
  <c r="L39" i="8"/>
  <c r="M40" i="8"/>
  <c r="J40" i="8" s="1"/>
  <c r="L40" i="8"/>
  <c r="M41" i="8"/>
  <c r="J41" i="8" s="1"/>
  <c r="L41" i="8"/>
  <c r="M42" i="8"/>
  <c r="J42" i="8" s="1"/>
  <c r="L42" i="8"/>
  <c r="M43" i="8"/>
  <c r="J43" i="8" s="1"/>
  <c r="L43" i="8"/>
  <c r="M44" i="8"/>
  <c r="J44" i="8" s="1"/>
  <c r="L44" i="8"/>
  <c r="M45" i="8"/>
  <c r="J45" i="8" s="1"/>
  <c r="L45" i="8"/>
  <c r="M46" i="8"/>
  <c r="J46" i="8" s="1"/>
  <c r="L46" i="8"/>
  <c r="M47" i="8"/>
  <c r="J47" i="8" s="1"/>
  <c r="L47" i="8"/>
  <c r="M48" i="8"/>
  <c r="J48" i="8" s="1"/>
  <c r="L48" i="8"/>
  <c r="M49" i="8"/>
  <c r="J49" i="8" s="1"/>
  <c r="L49" i="8"/>
  <c r="M50" i="8"/>
  <c r="J50" i="8" s="1"/>
  <c r="L50" i="8"/>
  <c r="M51" i="8"/>
  <c r="J51" i="8" s="1"/>
  <c r="L51" i="8"/>
  <c r="M52" i="8"/>
  <c r="J52" i="8" s="1"/>
  <c r="L52" i="8"/>
  <c r="M53" i="8"/>
  <c r="J53" i="8" s="1"/>
  <c r="L53" i="8"/>
  <c r="M54" i="8"/>
  <c r="J54" i="8" s="1"/>
  <c r="L54" i="8"/>
  <c r="M55" i="8"/>
  <c r="J55" i="8" s="1"/>
  <c r="L55" i="8"/>
  <c r="M56" i="8"/>
  <c r="J56" i="8" s="1"/>
  <c r="L56" i="8"/>
  <c r="M57" i="8"/>
  <c r="J57" i="8" s="1"/>
  <c r="L57" i="8"/>
  <c r="M58" i="8"/>
  <c r="J58" i="8" s="1"/>
  <c r="L58" i="8"/>
  <c r="M59" i="8"/>
  <c r="J59" i="8" s="1"/>
  <c r="L59" i="8"/>
  <c r="M60" i="8"/>
  <c r="J60" i="8" s="1"/>
  <c r="L60" i="8"/>
  <c r="M61" i="8"/>
  <c r="J61" i="8" s="1"/>
  <c r="L61" i="8"/>
  <c r="M62" i="8"/>
  <c r="J62" i="8" s="1"/>
  <c r="L62" i="8"/>
  <c r="M63" i="8"/>
  <c r="J63" i="8" s="1"/>
  <c r="L63" i="8"/>
  <c r="M64" i="8"/>
  <c r="J64" i="8" s="1"/>
  <c r="L64" i="8"/>
  <c r="M65" i="8"/>
  <c r="J65" i="8" s="1"/>
  <c r="L65" i="8"/>
  <c r="M66" i="8"/>
  <c r="J66" i="8" s="1"/>
  <c r="L66" i="8"/>
  <c r="M67" i="8"/>
  <c r="J67" i="8" s="1"/>
  <c r="L67" i="8"/>
  <c r="M68" i="8"/>
  <c r="J68" i="8" s="1"/>
  <c r="L68" i="8"/>
  <c r="M69" i="8"/>
  <c r="J69" i="8" s="1"/>
  <c r="L69" i="8"/>
  <c r="M70" i="8"/>
  <c r="J70" i="8" s="1"/>
  <c r="L70" i="8"/>
  <c r="M71" i="8"/>
  <c r="J71" i="8" s="1"/>
  <c r="L71" i="8"/>
  <c r="M72" i="8"/>
  <c r="J72" i="8" s="1"/>
  <c r="L72" i="8"/>
  <c r="M73" i="8"/>
  <c r="J73" i="8" s="1"/>
  <c r="L73" i="8"/>
  <c r="M74" i="8"/>
  <c r="J74" i="8" s="1"/>
  <c r="L74" i="8"/>
  <c r="M75" i="8"/>
  <c r="J75" i="8" s="1"/>
  <c r="L75" i="8"/>
  <c r="M76" i="8"/>
  <c r="J76" i="8" s="1"/>
  <c r="L76" i="8"/>
  <c r="M77" i="8"/>
  <c r="J77" i="8" s="1"/>
  <c r="L77" i="8"/>
  <c r="M78" i="8"/>
  <c r="J78" i="8" s="1"/>
  <c r="L78" i="8"/>
  <c r="M79" i="8"/>
  <c r="J79" i="8" s="1"/>
  <c r="L79" i="8"/>
  <c r="M80" i="8"/>
  <c r="J80" i="8" s="1"/>
  <c r="L80" i="8"/>
  <c r="M81" i="8"/>
  <c r="J81" i="8" s="1"/>
  <c r="L81" i="8"/>
  <c r="M82" i="8"/>
  <c r="J82" i="8" s="1"/>
  <c r="L82" i="8"/>
  <c r="M83" i="8"/>
  <c r="J83" i="8" s="1"/>
  <c r="L83" i="8"/>
  <c r="M84" i="8"/>
  <c r="J84" i="8" s="1"/>
  <c r="L84" i="8"/>
  <c r="M85" i="8"/>
  <c r="J85" i="8" s="1"/>
  <c r="L85" i="8"/>
  <c r="M86" i="8"/>
  <c r="J86" i="8" s="1"/>
  <c r="L86" i="8"/>
  <c r="M87" i="8"/>
  <c r="J87" i="8" s="1"/>
  <c r="L87" i="8"/>
  <c r="M88" i="8"/>
  <c r="J88" i="8" s="1"/>
  <c r="L88" i="8"/>
  <c r="M89" i="8"/>
  <c r="J89" i="8" s="1"/>
  <c r="L89" i="8"/>
  <c r="M90" i="8"/>
  <c r="J90" i="8" s="1"/>
  <c r="L90" i="8"/>
  <c r="M91" i="8"/>
  <c r="J91" i="8" s="1"/>
  <c r="L91" i="8"/>
  <c r="M92" i="8"/>
  <c r="J92" i="8" s="1"/>
  <c r="L92" i="8"/>
  <c r="M93" i="8"/>
  <c r="J93" i="8" s="1"/>
  <c r="L93" i="8"/>
  <c r="M94" i="8"/>
  <c r="J94" i="8" s="1"/>
  <c r="L94" i="8"/>
  <c r="M95" i="8"/>
  <c r="J95" i="8" s="1"/>
  <c r="L95" i="8"/>
  <c r="M96" i="8"/>
  <c r="J96" i="8" s="1"/>
  <c r="L96" i="8"/>
  <c r="M97" i="8"/>
  <c r="J97" i="8" s="1"/>
  <c r="L97" i="8"/>
  <c r="M98" i="8"/>
  <c r="J98" i="8" s="1"/>
  <c r="L98" i="8"/>
  <c r="M99" i="8"/>
  <c r="J99" i="8" s="1"/>
  <c r="L99" i="8"/>
  <c r="M100" i="8"/>
  <c r="J100" i="8" s="1"/>
  <c r="L100" i="8"/>
  <c r="M101" i="8"/>
  <c r="J101" i="8" s="1"/>
  <c r="L101" i="8"/>
  <c r="K8" i="8"/>
  <c r="AD2" i="4"/>
  <c r="K9" i="8"/>
  <c r="AB2" i="4"/>
  <c r="AA2" i="4"/>
  <c r="Y2" i="4"/>
  <c r="X2" i="4"/>
  <c r="V2" i="4"/>
  <c r="U2" i="4"/>
  <c r="T2" i="4"/>
  <c r="S2" i="4"/>
  <c r="Q2" i="4"/>
  <c r="P2" i="4"/>
  <c r="J2" i="4"/>
  <c r="A2" i="4"/>
  <c r="K10" i="8"/>
  <c r="W2" i="4"/>
  <c r="R2" i="4"/>
  <c r="K11" i="8"/>
  <c r="K12" i="8"/>
  <c r="K13" i="8"/>
  <c r="F13" i="1"/>
  <c r="K14" i="8"/>
  <c r="F15" i="1"/>
  <c r="K15" i="8"/>
  <c r="B18" i="1"/>
  <c r="B2" i="4" s="1"/>
  <c r="E28" i="1"/>
  <c r="K16" i="8"/>
  <c r="E26" i="1"/>
  <c r="E25" i="1"/>
  <c r="K17" i="8"/>
  <c r="K18" i="8"/>
  <c r="K19" i="8"/>
  <c r="K20" i="8"/>
  <c r="E29" i="1"/>
  <c r="K21" i="8"/>
  <c r="K22" i="8"/>
  <c r="E31" i="1"/>
  <c r="E30" i="1"/>
  <c r="E27" i="1"/>
  <c r="K23" i="8"/>
  <c r="F17" i="1"/>
  <c r="K24" i="8"/>
  <c r="F16" i="1"/>
  <c r="F14" i="1"/>
  <c r="K25" i="8"/>
  <c r="K26" i="8"/>
  <c r="E46" i="1"/>
  <c r="Z2" i="4" s="1"/>
  <c r="E47" i="1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B77" i="9"/>
  <c r="B71" i="9"/>
  <c r="B66" i="9"/>
  <c r="B45" i="9"/>
  <c r="B30" i="9"/>
  <c r="B15" i="9"/>
  <c r="A33" i="9"/>
  <c r="C33" i="9"/>
  <c r="A53" i="9"/>
  <c r="C53" i="9"/>
  <c r="A55" i="9"/>
  <c r="C55" i="9"/>
  <c r="A56" i="9"/>
  <c r="A78" i="9"/>
  <c r="C78" i="9"/>
  <c r="A99" i="9"/>
  <c r="C99" i="9"/>
  <c r="A32" i="9"/>
  <c r="C32" i="9"/>
  <c r="A45" i="9"/>
  <c r="C45" i="9"/>
  <c r="A47" i="9"/>
  <c r="C47" i="9"/>
  <c r="A63" i="9"/>
  <c r="C63" i="9"/>
  <c r="A31" i="9"/>
  <c r="C31" i="9"/>
  <c r="A65" i="9"/>
  <c r="A39" i="9"/>
  <c r="C39" i="9"/>
  <c r="A34" i="9"/>
  <c r="C34" i="9"/>
  <c r="A27" i="9"/>
  <c r="C27" i="9"/>
  <c r="A29" i="9"/>
  <c r="A42" i="9"/>
  <c r="C42" i="9"/>
  <c r="A69" i="9"/>
  <c r="C69" i="9"/>
  <c r="A30" i="9"/>
  <c r="C30" i="9"/>
  <c r="A23" i="9"/>
  <c r="B95" i="9"/>
  <c r="B64" i="9"/>
  <c r="A76" i="9"/>
  <c r="C76" i="9"/>
  <c r="A80" i="9"/>
  <c r="C80" i="9"/>
  <c r="A82" i="9"/>
  <c r="C82" i="9"/>
  <c r="A24" i="9"/>
  <c r="C24" i="9"/>
  <c r="A60" i="9"/>
  <c r="C60" i="9"/>
  <c r="A25" i="9"/>
  <c r="C25" i="9"/>
  <c r="A22" i="9"/>
  <c r="C22" i="9"/>
  <c r="A93" i="9"/>
  <c r="C93" i="9"/>
  <c r="A44" i="9"/>
  <c r="C44" i="9"/>
  <c r="A90" i="9"/>
  <c r="C90" i="9"/>
  <c r="A15" i="9"/>
  <c r="C15" i="9"/>
  <c r="A75" i="9"/>
  <c r="C75" i="9"/>
  <c r="A68" i="9"/>
  <c r="C68" i="9"/>
  <c r="A71" i="9"/>
  <c r="C71" i="9"/>
  <c r="A101" i="9"/>
  <c r="C101" i="9"/>
  <c r="A95" i="9"/>
  <c r="C95" i="9"/>
  <c r="B87" i="9"/>
  <c r="B52" i="9"/>
  <c r="A72" i="9"/>
  <c r="C72" i="9"/>
  <c r="A91" i="9"/>
  <c r="C91" i="9"/>
  <c r="A87" i="9"/>
  <c r="C87" i="9"/>
  <c r="A43" i="9"/>
  <c r="C43" i="9"/>
  <c r="A50" i="9"/>
  <c r="C50" i="9"/>
  <c r="A67" i="9"/>
  <c r="C67" i="9"/>
  <c r="A41" i="9"/>
  <c r="C41" i="9"/>
  <c r="A73" i="9"/>
  <c r="C73" i="9"/>
  <c r="A9" i="9"/>
  <c r="C9" i="9"/>
  <c r="A17" i="9"/>
  <c r="C17" i="9"/>
  <c r="A48" i="9"/>
  <c r="C48" i="9"/>
  <c r="A36" i="9"/>
  <c r="C36" i="9"/>
  <c r="A79" i="9"/>
  <c r="C79" i="9"/>
  <c r="A92" i="9"/>
  <c r="C92" i="9"/>
  <c r="A16" i="9"/>
  <c r="C16" i="9"/>
  <c r="A12" i="9"/>
  <c r="C12" i="9"/>
  <c r="A10" i="9"/>
  <c r="C10" i="9"/>
  <c r="A14" i="9"/>
  <c r="C14" i="9"/>
  <c r="A96" i="9"/>
  <c r="C96" i="9"/>
  <c r="A19" i="9"/>
  <c r="C19" i="9"/>
  <c r="A98" i="9"/>
  <c r="C98" i="9"/>
  <c r="B86" i="9"/>
  <c r="A74" i="9"/>
  <c r="C74" i="9"/>
  <c r="A11" i="9"/>
  <c r="C11" i="9"/>
  <c r="A52" i="9"/>
  <c r="C52" i="9"/>
  <c r="A70" i="9"/>
  <c r="C70" i="9"/>
  <c r="B81" i="9"/>
  <c r="B41" i="9"/>
  <c r="A83" i="9"/>
  <c r="C83" i="9"/>
  <c r="A85" i="9"/>
  <c r="C85" i="9"/>
  <c r="A84" i="9"/>
  <c r="C84" i="9"/>
  <c r="A66" i="9"/>
  <c r="C66" i="9"/>
  <c r="A49" i="9"/>
  <c r="C49" i="9"/>
  <c r="A20" i="9"/>
  <c r="C20" i="9"/>
  <c r="A58" i="9"/>
  <c r="C58" i="9"/>
  <c r="A59" i="9"/>
  <c r="C59" i="9"/>
  <c r="A81" i="9"/>
  <c r="C81" i="9"/>
  <c r="A13" i="9"/>
  <c r="C13" i="9"/>
  <c r="A26" i="9"/>
  <c r="C26" i="9"/>
  <c r="A38" i="9"/>
  <c r="C38" i="9"/>
  <c r="A51" i="9"/>
  <c r="C51" i="9"/>
  <c r="A64" i="9"/>
  <c r="C64" i="9"/>
  <c r="A28" i="9"/>
  <c r="C28" i="9"/>
  <c r="A37" i="9"/>
  <c r="C37" i="9"/>
  <c r="A35" i="9"/>
  <c r="C35" i="9"/>
  <c r="A54" i="9"/>
  <c r="C54" i="9"/>
  <c r="A97" i="9"/>
  <c r="C97" i="9"/>
  <c r="A21" i="9"/>
  <c r="C21" i="9"/>
  <c r="B73" i="9"/>
  <c r="B22" i="9"/>
  <c r="A88" i="9"/>
  <c r="C88" i="9"/>
  <c r="A100" i="9"/>
  <c r="C100" i="9"/>
  <c r="A40" i="9"/>
  <c r="C40" i="9"/>
  <c r="A86" i="9"/>
  <c r="C86" i="9"/>
  <c r="A89" i="9"/>
  <c r="C89" i="9"/>
  <c r="A62" i="9"/>
  <c r="C62" i="9"/>
  <c r="A46" i="9"/>
  <c r="C46" i="9"/>
  <c r="A57" i="9"/>
  <c r="C57" i="9"/>
  <c r="A94" i="9"/>
  <c r="C94" i="9"/>
  <c r="A61" i="9"/>
  <c r="C61" i="9"/>
  <c r="A18" i="9"/>
  <c r="C18" i="9"/>
  <c r="B96" i="9"/>
  <c r="B90" i="9"/>
  <c r="B80" i="9"/>
  <c r="B70" i="9"/>
  <c r="B62" i="9"/>
  <c r="B55" i="9"/>
  <c r="B48" i="9"/>
  <c r="B38" i="9"/>
  <c r="B31" i="9"/>
  <c r="B23" i="9"/>
  <c r="B14" i="9"/>
  <c r="B5" i="9"/>
  <c r="B91" i="9"/>
  <c r="B85" i="9"/>
  <c r="B78" i="9"/>
  <c r="B69" i="9"/>
  <c r="B61" i="9"/>
  <c r="B53" i="9"/>
  <c r="B46" i="9"/>
  <c r="B37" i="9"/>
  <c r="B29" i="9"/>
  <c r="B20" i="9"/>
  <c r="B13" i="9"/>
  <c r="B93" i="9"/>
  <c r="B84" i="9"/>
  <c r="B75" i="9"/>
  <c r="B68" i="9"/>
  <c r="B59" i="9"/>
  <c r="B54" i="9"/>
  <c r="B43" i="9"/>
  <c r="B36" i="9"/>
  <c r="B28" i="9"/>
  <c r="B21" i="9"/>
  <c r="B10" i="9"/>
  <c r="B92" i="9"/>
  <c r="B83" i="9"/>
  <c r="B76" i="9"/>
  <c r="B67" i="9"/>
  <c r="B60" i="9"/>
  <c r="B50" i="9"/>
  <c r="B44" i="9"/>
  <c r="B35" i="9"/>
  <c r="B27" i="9"/>
  <c r="B19" i="9"/>
  <c r="B12" i="9"/>
  <c r="B57" i="9"/>
  <c r="B51" i="9"/>
  <c r="B42" i="9"/>
  <c r="B32" i="9"/>
  <c r="B26" i="9"/>
  <c r="B18" i="9"/>
  <c r="B11" i="9"/>
  <c r="C65" i="9"/>
  <c r="B89" i="9"/>
  <c r="B79" i="9"/>
  <c r="B74" i="9"/>
  <c r="B63" i="9"/>
  <c r="B56" i="9"/>
  <c r="B47" i="9"/>
  <c r="B40" i="9"/>
  <c r="B34" i="9"/>
  <c r="B25" i="9"/>
  <c r="B17" i="9"/>
  <c r="B7" i="9"/>
  <c r="B88" i="9"/>
  <c r="B82" i="9"/>
  <c r="B72" i="9"/>
  <c r="B65" i="9"/>
  <c r="B58" i="9"/>
  <c r="B49" i="9"/>
  <c r="B39" i="9"/>
  <c r="B33" i="9"/>
  <c r="B24" i="9"/>
  <c r="B16" i="9"/>
  <c r="B6" i="9"/>
  <c r="B8" i="9"/>
  <c r="B4" i="9"/>
  <c r="B9" i="9"/>
  <c r="C56" i="9"/>
  <c r="C23" i="9"/>
  <c r="C29" i="9"/>
  <c r="B3" i="9"/>
  <c r="B2" i="9"/>
  <c r="B97" i="9"/>
  <c r="B94" i="9"/>
  <c r="B100" i="9"/>
  <c r="B98" i="9"/>
  <c r="B99" i="9"/>
  <c r="B101" i="9"/>
  <c r="A6" i="8"/>
  <c r="C6" i="8"/>
  <c r="A22" i="8"/>
  <c r="C22" i="8"/>
  <c r="B46" i="8"/>
  <c r="B5" i="8"/>
  <c r="B67" i="8"/>
  <c r="A61" i="8"/>
  <c r="C61" i="8"/>
  <c r="B8" i="8"/>
  <c r="B63" i="8"/>
  <c r="A40" i="8"/>
  <c r="C40" i="8"/>
  <c r="B77" i="8"/>
  <c r="A31" i="8"/>
  <c r="C31" i="8"/>
  <c r="B42" i="8"/>
  <c r="A81" i="8"/>
  <c r="C81" i="8"/>
  <c r="B73" i="8"/>
  <c r="A96" i="8"/>
  <c r="C96" i="8"/>
  <c r="B66" i="8"/>
  <c r="B78" i="8"/>
  <c r="A14" i="8"/>
  <c r="C14" i="8"/>
  <c r="A89" i="8"/>
  <c r="C89" i="8"/>
  <c r="A88" i="8"/>
  <c r="C88" i="8"/>
  <c r="A47" i="8"/>
  <c r="C47" i="8"/>
  <c r="B21" i="8"/>
  <c r="B35" i="8"/>
  <c r="A74" i="8"/>
  <c r="C74" i="8"/>
  <c r="A72" i="8"/>
  <c r="C72" i="8"/>
  <c r="A8" i="8"/>
  <c r="C8" i="8"/>
  <c r="B16" i="8"/>
  <c r="A32" i="8"/>
  <c r="C32" i="8"/>
  <c r="B10" i="8"/>
  <c r="A30" i="8"/>
  <c r="C30" i="8"/>
  <c r="B39" i="8"/>
  <c r="A33" i="8"/>
  <c r="C33" i="8"/>
  <c r="A13" i="8"/>
  <c r="C13" i="8"/>
  <c r="B20" i="8"/>
  <c r="B24" i="8"/>
  <c r="B45" i="8"/>
  <c r="A85" i="8"/>
  <c r="C85" i="8"/>
  <c r="B6" i="8"/>
  <c r="A63" i="8"/>
  <c r="C63" i="8"/>
  <c r="B80" i="8"/>
  <c r="A10" i="8"/>
  <c r="C10" i="8"/>
  <c r="A65" i="8"/>
  <c r="C65" i="8"/>
  <c r="B93" i="8"/>
  <c r="B38" i="8"/>
  <c r="A98" i="8"/>
  <c r="C98" i="8"/>
  <c r="A70" i="8"/>
  <c r="C70" i="8"/>
  <c r="B49" i="8"/>
  <c r="A43" i="8"/>
  <c r="C43" i="8"/>
  <c r="A73" i="8"/>
  <c r="C73" i="8"/>
  <c r="B68" i="8"/>
  <c r="B17" i="8"/>
  <c r="B36" i="8"/>
  <c r="B7" i="8"/>
  <c r="B30" i="8"/>
  <c r="A82" i="8"/>
  <c r="C82" i="8"/>
  <c r="B75" i="8"/>
  <c r="A46" i="8"/>
  <c r="C46" i="8"/>
  <c r="A94" i="8"/>
  <c r="C94" i="8"/>
  <c r="A79" i="8"/>
  <c r="C79" i="8"/>
  <c r="B12" i="8"/>
  <c r="A35" i="8"/>
  <c r="C35" i="8"/>
  <c r="A56" i="8"/>
  <c r="C56" i="8"/>
  <c r="A23" i="8"/>
  <c r="C23" i="8"/>
  <c r="B41" i="8"/>
  <c r="A12" i="8"/>
  <c r="C12" i="8"/>
  <c r="A58" i="8"/>
  <c r="C58" i="8"/>
  <c r="A29" i="8"/>
  <c r="C29" i="8"/>
  <c r="B14" i="8"/>
  <c r="A16" i="8"/>
  <c r="C16" i="8"/>
  <c r="A90" i="8"/>
  <c r="C90" i="8"/>
  <c r="A62" i="8"/>
  <c r="C62" i="8"/>
  <c r="A71" i="8"/>
  <c r="C71" i="8"/>
  <c r="B9" i="8"/>
  <c r="B88" i="8"/>
  <c r="A26" i="8"/>
  <c r="C26" i="8"/>
  <c r="A69" i="8"/>
  <c r="C69" i="8"/>
  <c r="A76" i="8"/>
  <c r="C76" i="8"/>
  <c r="B11" i="8"/>
  <c r="B15" i="8"/>
  <c r="A39" i="8"/>
  <c r="C39" i="8"/>
  <c r="B26" i="8"/>
  <c r="B61" i="8"/>
  <c r="A38" i="8"/>
  <c r="C38" i="8"/>
  <c r="B50" i="8"/>
  <c r="A95" i="8"/>
  <c r="C95" i="8"/>
  <c r="B84" i="8"/>
  <c r="A60" i="8"/>
  <c r="C60" i="8"/>
  <c r="B60" i="8"/>
  <c r="A9" i="8"/>
  <c r="C9" i="8"/>
  <c r="A44" i="8"/>
  <c r="C44" i="8"/>
  <c r="B70" i="8"/>
  <c r="A50" i="8"/>
  <c r="C50" i="8"/>
  <c r="B54" i="8"/>
  <c r="B100" i="8"/>
  <c r="B90" i="8"/>
  <c r="A92" i="8"/>
  <c r="C92" i="8"/>
  <c r="B91" i="8"/>
  <c r="A55" i="8"/>
  <c r="C55" i="8"/>
  <c r="A34" i="8"/>
  <c r="C34" i="8"/>
  <c r="A49" i="8"/>
  <c r="C49" i="8"/>
  <c r="A57" i="8"/>
  <c r="C57" i="8"/>
  <c r="B51" i="8"/>
  <c r="B57" i="8"/>
  <c r="B52" i="8"/>
  <c r="A78" i="8"/>
  <c r="C78" i="8"/>
  <c r="B62" i="8"/>
  <c r="A28" i="8"/>
  <c r="C28" i="8"/>
  <c r="B56" i="8"/>
  <c r="B89" i="8"/>
  <c r="B53" i="8"/>
  <c r="B96" i="8"/>
  <c r="B27" i="8"/>
  <c r="A83" i="8"/>
  <c r="C83" i="8"/>
  <c r="B59" i="8"/>
  <c r="B34" i="8"/>
  <c r="B23" i="8"/>
  <c r="B85" i="8"/>
  <c r="A53" i="8"/>
  <c r="C53" i="8"/>
  <c r="A42" i="8"/>
  <c r="C42" i="8"/>
  <c r="B18" i="8"/>
  <c r="B98" i="8"/>
  <c r="A75" i="8"/>
  <c r="C75" i="8"/>
  <c r="A37" i="8"/>
  <c r="C37" i="8"/>
  <c r="B22" i="8"/>
  <c r="A36" i="8"/>
  <c r="C36" i="8"/>
  <c r="A93" i="8"/>
  <c r="C93" i="8"/>
  <c r="A87" i="8"/>
  <c r="C87" i="8"/>
  <c r="A100" i="8"/>
  <c r="C100" i="8"/>
  <c r="A59" i="8"/>
  <c r="C59" i="8"/>
  <c r="B72" i="8"/>
  <c r="B83" i="8"/>
  <c r="A19" i="8"/>
  <c r="C19" i="8"/>
  <c r="B87" i="8"/>
  <c r="A20" i="8"/>
  <c r="C20" i="8"/>
  <c r="A64" i="8"/>
  <c r="C64" i="8"/>
  <c r="B19" i="8"/>
  <c r="A45" i="8"/>
  <c r="C45" i="8"/>
  <c r="B48" i="8"/>
  <c r="B71" i="8"/>
  <c r="B94" i="8"/>
  <c r="A15" i="8"/>
  <c r="C15" i="8"/>
  <c r="B82" i="8"/>
  <c r="A80" i="8"/>
  <c r="C80" i="8"/>
  <c r="A21" i="8"/>
  <c r="C21" i="8"/>
  <c r="B58" i="8"/>
  <c r="B97" i="8"/>
  <c r="A48" i="8"/>
  <c r="C48" i="8"/>
  <c r="B55" i="8"/>
  <c r="B65" i="8"/>
  <c r="A51" i="8"/>
  <c r="C51" i="8"/>
  <c r="B74" i="8"/>
  <c r="B69" i="8"/>
  <c r="A97" i="8"/>
  <c r="C97" i="8"/>
  <c r="A17" i="8"/>
  <c r="C17" i="8"/>
  <c r="B31" i="8"/>
  <c r="A91" i="8"/>
  <c r="C91" i="8"/>
  <c r="B47" i="8"/>
  <c r="A67" i="8"/>
  <c r="C67" i="8"/>
  <c r="B13" i="8"/>
  <c r="B92" i="8"/>
  <c r="B32" i="8"/>
  <c r="A25" i="8"/>
  <c r="C25" i="8"/>
  <c r="B99" i="8"/>
  <c r="B25" i="8"/>
  <c r="A54" i="8"/>
  <c r="C54" i="8"/>
  <c r="B40" i="8"/>
  <c r="A86" i="8"/>
  <c r="C86" i="8"/>
  <c r="B81" i="8"/>
  <c r="B44" i="8"/>
  <c r="A18" i="8"/>
  <c r="C18" i="8"/>
  <c r="B76" i="8"/>
  <c r="B79" i="8"/>
  <c r="A77" i="8"/>
  <c r="C77" i="8"/>
  <c r="B29" i="8"/>
  <c r="B33" i="8"/>
  <c r="B86" i="8"/>
  <c r="B95" i="8"/>
  <c r="A7" i="8"/>
  <c r="C7" i="8"/>
  <c r="A5" i="8"/>
  <c r="C5" i="8"/>
  <c r="A66" i="8"/>
  <c r="C66" i="8"/>
  <c r="A68" i="8"/>
  <c r="C68" i="8"/>
  <c r="A41" i="8"/>
  <c r="C41" i="8"/>
  <c r="A27" i="8"/>
  <c r="C27" i="8"/>
  <c r="B64" i="8"/>
  <c r="M2" i="4" l="1"/>
  <c r="E40" i="1"/>
  <c r="F118" i="1"/>
  <c r="F34" i="1" s="1"/>
  <c r="G2" i="4" s="1"/>
  <c r="E54" i="1"/>
  <c r="E56" i="1" s="1"/>
  <c r="C2" i="4"/>
  <c r="F107" i="1"/>
  <c r="F33" i="1" s="1"/>
  <c r="F2" i="4" s="1"/>
  <c r="F32" i="1"/>
  <c r="F54" i="1"/>
  <c r="AC2" i="4" s="1"/>
  <c r="B37" i="8"/>
  <c r="B2" i="8"/>
  <c r="A24" i="8"/>
  <c r="C24" i="8" s="1"/>
  <c r="B28" i="8"/>
  <c r="B3" i="8"/>
  <c r="A52" i="8"/>
  <c r="C52" i="8" s="1"/>
  <c r="A84" i="8"/>
  <c r="C84" i="8" s="1"/>
  <c r="A5" i="9"/>
  <c r="A77" i="9"/>
  <c r="C77" i="9" s="1"/>
  <c r="A2" i="9"/>
  <c r="C2" i="9" s="1"/>
  <c r="A3" i="9"/>
  <c r="A7" i="9"/>
  <c r="A4" i="9"/>
  <c r="A8" i="9"/>
  <c r="C8" i="9" s="1"/>
  <c r="A6" i="9"/>
  <c r="A99" i="8"/>
  <c r="C99" i="8" s="1"/>
  <c r="A3" i="8"/>
  <c r="C3" i="8" s="1"/>
  <c r="A2" i="8"/>
  <c r="C2" i="8" s="1"/>
  <c r="B4" i="8"/>
  <c r="B43" i="8"/>
  <c r="A11" i="8"/>
  <c r="C11" i="8" s="1"/>
  <c r="A101" i="8"/>
  <c r="C101" i="8" s="1"/>
  <c r="A4" i="8"/>
  <c r="C4" i="8" s="1"/>
  <c r="B101" i="8"/>
  <c r="F36" i="1" l="1"/>
  <c r="F39" i="1" s="1"/>
  <c r="F41" i="1" s="1"/>
  <c r="E2" i="4"/>
  <c r="P7" i="9"/>
  <c r="C7" i="9"/>
  <c r="P3" i="9"/>
  <c r="C3" i="9"/>
  <c r="P6" i="9"/>
  <c r="C6" i="9"/>
  <c r="P5" i="9"/>
  <c r="C5" i="9"/>
  <c r="C4" i="9"/>
  <c r="P4" i="9"/>
  <c r="F56" i="1" l="1"/>
  <c r="L2" i="4"/>
  <c r="N2" i="4"/>
  <c r="F42" i="1"/>
  <c r="O2" i="4" s="1"/>
</calcChain>
</file>

<file path=xl/sharedStrings.xml><?xml version="1.0" encoding="utf-8"?>
<sst xmlns="http://schemas.openxmlformats.org/spreadsheetml/2006/main" count="196" uniqueCount="175">
  <si>
    <t xml:space="preserve">1.000 kr. </t>
  </si>
  <si>
    <t>Projektets samlede tilskudsgrundlag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</si>
  <si>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</si>
  <si>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</si>
  <si>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</si>
  <si>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</si>
  <si>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</si>
  <si>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</si>
  <si>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</si>
  <si>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</si>
  <si>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</si>
  <si>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</si>
  <si>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</si>
  <si>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</si>
  <si>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</si>
  <si>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</si>
  <si>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</si>
  <si>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</si>
  <si>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</si>
  <si>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</si>
  <si>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</si>
  <si>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</si>
  <si>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</si>
  <si>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</si>
  <si>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</si>
  <si>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</si>
  <si>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</si>
  <si>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</si>
  <si>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</si>
  <si>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</si>
  <si>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</si>
  <si>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</si>
  <si>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</si>
  <si>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</si>
  <si>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</si>
  <si>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</si>
  <si>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</si>
  <si>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</si>
  <si>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</si>
  <si>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</si>
  <si>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</si>
  <si>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</si>
  <si>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</si>
  <si>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</si>
  <si>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</si>
  <si>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</si>
  <si>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</si>
  <si>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1.000 kr.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</si>
  <si>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</si>
  <si>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</si>
  <si>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</si>
  <si>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</si>
  <si>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</si>
  <si>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</si>
  <si>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</si>
  <si>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</si>
  <si>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</si>
  <si>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</si>
  <si>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</si>
  <si>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</si>
  <si>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</si>
  <si>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</si>
  <si>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r>
      <t xml:space="preserve">Tilskud fra fonden
</t>
    </r>
    <r>
      <rPr>
        <sz val="10"/>
        <color theme="1"/>
        <rFont val="Arial"/>
        <family val="2"/>
      </rPr>
      <t>anvendt / ansøgt / forventet ansøgt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</si>
  <si>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</si>
  <si>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</si>
  <si>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</si>
  <si>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</si>
  <si>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</si>
  <si>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</si>
  <si>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AP 4:</t>
  </si>
  <si>
    <t>Leverancer</t>
  </si>
  <si>
    <t>Planlagt omfang</t>
  </si>
  <si>
    <t>Udgifter er opgjort uden moms:</t>
  </si>
  <si>
    <t>Udgifter er opgjort med moms:</t>
  </si>
  <si>
    <t>Antal timer</t>
  </si>
  <si>
    <t>Ekstern bistand i alt</t>
  </si>
  <si>
    <t>Udstyr i alt</t>
  </si>
  <si>
    <t>Øvrige projektudgifter i alt</t>
  </si>
  <si>
    <t>Udgifter før administrative omkostninger / overhead i alt</t>
  </si>
  <si>
    <t>sæt kryds</t>
  </si>
  <si>
    <t>kontrollinje - skal være 0 % / 0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</si>
  <si>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</si>
  <si>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</si>
  <si>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</si>
  <si>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</si>
  <si>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</si>
  <si>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</si>
  <si>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</si>
  <si>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</si>
  <si>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</si>
  <si>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</si>
  <si>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</si>
  <si>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</si>
  <si>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</si>
  <si>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</si>
  <si>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</si>
  <si>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</si>
  <si>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</si>
  <si>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</si>
  <si>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</si>
  <si>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</si>
  <si>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</si>
  <si>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</si>
  <si>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</si>
  <si>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</si>
  <si>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Tilskud fra fonden</t>
  </si>
  <si>
    <t>Gennemsnitligt tilskud pr. virksomhed</t>
  </si>
  <si>
    <t>t.kr. / virksomhed</t>
  </si>
  <si>
    <t xml:space="preserve">3.1 Projektets budget i bevillingsåret </t>
  </si>
  <si>
    <t>Andel af projektets udgifter</t>
  </si>
  <si>
    <t>t.kr.</t>
  </si>
  <si>
    <t>antal</t>
  </si>
  <si>
    <t>Tallet hentes automatisk fra summen af indtægter på næste side</t>
  </si>
  <si>
    <t>Vejledning til brug for udfyldelse skemaet - se teksten nedenfor</t>
  </si>
  <si>
    <t>Titel på arbejdspakke jf. projektbeskrivelsen</t>
  </si>
  <si>
    <t>Revision</t>
  </si>
  <si>
    <t>Der henvises til fondens vejledning om tilskud for nærmere information om tilskudsberettigede udgifter, herunder om moms.</t>
  </si>
  <si>
    <t>Timesats, kr.</t>
  </si>
  <si>
    <t>Udstyr (køb af udstyr)</t>
  </si>
  <si>
    <t xml:space="preserve">Læs nærmere om udgifter til udstyr i fondens vejledning om tilskud, herunder om afskrivninger. </t>
  </si>
  <si>
    <t>Er der tale om leje af udstyr, skal udgiften medtages under øvrige projektudgifter.</t>
  </si>
  <si>
    <t>Der er fortykt en række udgifter, som typisk ses på tværs af projekterne. Nogle af udgifterne skal specificeres nærmere fx materialer.</t>
  </si>
  <si>
    <t xml:space="preserve">Mødeudgifter - lokale og forplejning </t>
  </si>
  <si>
    <t>Rejseudgifter - ophold, transport, herunder kørsel i egen bil</t>
  </si>
  <si>
    <t>Kørsel i egen bil er til statens lave takst.</t>
  </si>
  <si>
    <t xml:space="preserve">De grå kanter markerer udskriftsområdet. Det er vigtigt, at teksten ikke står udenfor udskriftsområdet. I så fald kommer teksten ikke med i ansøgningen. 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</si>
  <si>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</si>
  <si>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Der kan indsættes flere rækker under de enkelte afsnit., hvis der er behov for det.</t>
  </si>
  <si>
    <t xml:space="preserve">Virksomhedsbetaling - specifikation: </t>
  </si>
  <si>
    <t>Ved fremstød o.l. med virksomhedsdeltagelse skal virksomhedernes egenbetaling angives her. Antal virksomheder og betaling pr. virksomhed oplyses.</t>
  </si>
  <si>
    <t>3.3 Overordnede bemærkninger til budgettet og projektets finansiering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</si>
  <si>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</si>
  <si>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 xml:space="preserve">Men henvisning til vejledningen om intern løn kommenteres på anvendte timesatser, principper for beregningen heraf o.l. </t>
  </si>
  <si>
    <t xml:space="preserve">Vær opmærksom på, at der skal tidsregistreres. </t>
  </si>
  <si>
    <t>Værdi før afskrivning
1.000 kr.</t>
  </si>
  <si>
    <t>Værdi efter
1.000 kr.</t>
  </si>
  <si>
    <t>Overvej om specifikationen af fx materiale-udgifter skal ske på flere selvstændige rækker. Det kan være relevant, hvis der er tale om forskellige typer materialer.</t>
  </si>
  <si>
    <t>I så fald indsættes blot en ekstra række med fx en yderligere materialespecifikation.</t>
  </si>
  <si>
    <t xml:space="preserve">Vær opmærksom på kravet, jf. fondens strategi til størrelsen af virksomhedernes egenbetaling </t>
  </si>
  <si>
    <t>(Punktet SKAL udfyldes, når der er budgetteret med overheadudgifter)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</si>
  <si>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</si>
  <si>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</si>
  <si>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</si>
  <si>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t>Vejledning om konvertering af projektøkonomiskiemaet fra Excel til pdf - se indsat billede til højre</t>
  </si>
  <si>
    <t xml:space="preserve">De grå kanter markerer udskriftsområdet. </t>
  </si>
  <si>
    <t xml:space="preserve">Undlad derfor ved udskrift / konvertering til pdf at ændre på sideopsætningen, herunder at anvende skaleringsfunktionen. </t>
  </si>
  <si>
    <t>Vejledning om konvertering af projektøkonomiskemaet fra Excel til pdf - se indsat billede til højre.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</si>
  <si>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</si>
  <si>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Der kan anvendes medarbejderkategorier ved angivelse af udgifter til intern løn. </t>
  </si>
  <si>
    <t>Der skal i såfald anvendes retvisende betegnelser som beskriver kategoriens opgave/status.</t>
  </si>
  <si>
    <t xml:space="preserve">Cellen i kontrollinjen skal gå i "0", når tabellen er udfyldt. Dette er et udtryk for, at tilskudsgrundlaget under dette punkt svarer til tilskudsgrundlaget i budgettet ovenfor. </t>
  </si>
  <si>
    <t xml:space="preserve">OBS - Overvej om tekst og tabeller i pdf-udgaven fremstår hensigstmæssigt. Falder sideskift fx naturligt, er der blanke sider osv. Hvis ikke så ret til og lav en ny pdf-udgave for derved at gøre det mere læsevenligt. </t>
  </si>
  <si>
    <t>Tilskud fra fonden er offentlig tilskud. Ved andre offentlige tilskud forstås tilskud fra de øvrige produktionsafgiftsfonde, ministerielle tilskudsordninger, EU-ordninger mm.</t>
  </si>
  <si>
    <t xml:space="preserve">Ved fremstød o.l. med virksomhedsdeltagelse skal virksomhedernes egenbetaling angives som en indtægt, ikke en finansiering. Det skal derfor ikke anføres her. </t>
  </si>
  <si>
    <t xml:space="preserve">Begge celler i kontrollinjen skal gå i "0" / "0 %", når budgettet er udfyldt. Dette er et udtryk for, at finansieringen svarer til udgifterme. </t>
  </si>
  <si>
    <t>Eventuelle bemærkninger vedr. moms kan indsættes under punkt 3.3</t>
  </si>
  <si>
    <t xml:space="preserve">Udgifter / finansiering i form af ”in kind” skal jf. vejledningen om tilskud ikke medtages i budgettet, men omtales i denne del af projektøkonomiskemaet. </t>
  </si>
  <si>
    <t xml:space="preserve">Ved regnskabsaflæggelsen skal der være en tilsvarend omtale. </t>
  </si>
  <si>
    <t>Navn på planlagt ekstern bistand + nøgleord for opgaven</t>
  </si>
  <si>
    <t>Kommentarer til budgetterede udgifter.</t>
  </si>
  <si>
    <t xml:space="preserve">Kommentarer til budgetterede indtægter </t>
  </si>
  <si>
    <t>Deltagende virksomheder - budgetteret</t>
  </si>
  <si>
    <t>3.4 Specifikation af tilskudsgrundlaget for de enkelte arbejdspakker</t>
  </si>
  <si>
    <t xml:space="preserve">Listen er ikke udtømmende, og der er således også plads til at indsætte andre udgifter. </t>
  </si>
  <si>
    <t xml:space="preserve">Ansøger kan samtidig slette tekst, når der ikke er budgetteret med den pågældende udgift i det ansøgte projekt. </t>
  </si>
  <si>
    <t>1. janaur - 31. december 2025</t>
  </si>
  <si>
    <t>Ansøgers interne lønudgifter</t>
  </si>
  <si>
    <t>F.eks.  Konsulenter, teknikere, koordinator/sekretærer, studentermedhjælpere</t>
  </si>
  <si>
    <t>Ansøgers egenfinansiering</t>
  </si>
  <si>
    <t>3.2 Gennemsnitlig tilskud ved fælles indsats for en gruppe virksomheder</t>
  </si>
  <si>
    <t xml:space="preserve">Der kan indsættes flere rækker, hvis der er behov for det, fx under ekstern bistand. OBS Rækkehøjden kan ændres, så der kan stå en længere tekst. </t>
  </si>
  <si>
    <t>OBS - Fast sidedeling indsat fra fondens side. Oplysningerne jf. punkt 3.2 skal fremgå på første side af del 3.</t>
  </si>
  <si>
    <r>
      <t xml:space="preserve">Materialer: </t>
    </r>
    <r>
      <rPr>
        <i/>
        <sz val="10"/>
        <color theme="1"/>
        <rFont val="Arial"/>
        <family val="2"/>
      </rPr>
      <t>Specificer udgifterne her</t>
    </r>
  </si>
  <si>
    <r>
      <t xml:space="preserve">Leje af udstyr: </t>
    </r>
    <r>
      <rPr>
        <i/>
        <sz val="10"/>
        <color theme="1"/>
        <rFont val="Arial"/>
        <family val="2"/>
      </rPr>
      <t>Specificer udgifterne her</t>
    </r>
  </si>
  <si>
    <r>
      <t xml:space="preserve">Leje af faciliteter: </t>
    </r>
    <r>
      <rPr>
        <i/>
        <sz val="10"/>
        <color theme="1"/>
        <rFont val="Arial"/>
        <family val="2"/>
      </rPr>
      <t>Specificer udgifterne her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</si>
</sst>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4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9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0" fillId="2" borderId="7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0" xfId="0" applyFill="1"/>
    <xf numFmtId="0" fontId="4" fillId="2" borderId="7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3" fontId="0" fillId="2" borderId="1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4" fillId="2" borderId="8" xfId="0" applyFont="1" applyFill="1" applyBorder="1" applyAlignment="1">
      <alignment wrapText="1"/>
    </xf>
    <xf numFmtId="0" fontId="0" fillId="2" borderId="0" xfId="0" applyFill="1" applyAlignment="1">
      <alignment wrapText="1"/>
    </xf>
    <xf numFmtId="1" fontId="0" fillId="2" borderId="0" xfId="0" applyNumberFormat="1" applyFill="1" applyAlignment="1">
      <alignment horizontal="right"/>
    </xf>
    <xf numFmtId="0" fontId="4" fillId="2" borderId="11" xfId="0" applyFont="1" applyFill="1" applyBorder="1" applyAlignment="1">
      <alignment horizontal="right"/>
    </xf>
    <xf numFmtId="9" fontId="0" fillId="2" borderId="11" xfId="0" applyNumberFormat="1" applyFill="1" applyBorder="1" applyAlignment="1">
      <alignment horizontal="right"/>
    </xf>
    <xf numFmtId="9" fontId="4" fillId="2" borderId="12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0" xfId="0" applyFont="1" applyFill="1"/>
    <xf numFmtId="0" fontId="4" fillId="2" borderId="9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9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15" xfId="0" applyFill="1" applyBorder="1" applyAlignment="1">
      <alignment horizontal="left"/>
    </xf>
    <xf numFmtId="0" fontId="4" fillId="2" borderId="16" xfId="0" applyFont="1" applyFill="1" applyBorder="1"/>
    <xf numFmtId="0" fontId="4" fillId="2" borderId="16" xfId="0" applyFont="1" applyFill="1" applyBorder="1" applyAlignment="1">
      <alignment horizontal="right"/>
    </xf>
    <xf numFmtId="0" fontId="0" fillId="2" borderId="17" xfId="0" applyFill="1" applyBorder="1"/>
    <xf numFmtId="0" fontId="4" fillId="2" borderId="18" xfId="0" applyFont="1" applyFill="1" applyBorder="1" applyAlignment="1">
      <alignment horizontal="right"/>
    </xf>
    <xf numFmtId="0" fontId="4" fillId="2" borderId="2" xfId="0" applyFont="1" applyFill="1" applyBorder="1" applyAlignment="1">
      <alignment wrapText="1"/>
    </xf>
    <xf numFmtId="10" fontId="0" fillId="2" borderId="1" xfId="0" applyNumberFormat="1" applyFill="1" applyBorder="1" applyAlignment="1">
      <alignment horizontal="right"/>
    </xf>
    <xf numFmtId="9" fontId="0" fillId="2" borderId="0" xfId="1" applyFont="1" applyFill="1" applyAlignment="1">
      <alignment horizontal="right"/>
    </xf>
    <xf numFmtId="0" fontId="0" fillId="0" borderId="15" xfId="0" applyBorder="1" applyAlignment="1" applyProtection="1">
      <alignment horizontal="center"/>
      <protection locked="0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4" fillId="3" borderId="3" xfId="0" applyFont="1" applyFill="1" applyBorder="1"/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3" fontId="4" fillId="3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0" borderId="15" xfId="0" applyFont="1" applyBorder="1" applyAlignment="1">
      <alignment horizontal="center" vertical="center" wrapText="1"/>
    </xf>
    <xf numFmtId="9" fontId="4" fillId="2" borderId="11" xfId="0" applyNumberFormat="1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11" xfId="0" applyFill="1" applyBorder="1" applyAlignment="1">
      <alignment horizontal="right"/>
    </xf>
    <xf numFmtId="0" fontId="4" fillId="0" borderId="15" xfId="0" applyFont="1" applyBorder="1" applyAlignment="1" applyProtection="1">
      <alignment vertical="top" wrapText="1"/>
      <protection locked="0"/>
    </xf>
    <xf numFmtId="3" fontId="4" fillId="0" borderId="11" xfId="0" applyNumberFormat="1" applyFont="1" applyBorder="1" applyAlignment="1" applyProtection="1">
      <alignment horizontal="right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4" fontId="0" fillId="2" borderId="15" xfId="0" applyNumberForma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right"/>
    </xf>
    <xf numFmtId="3" fontId="4" fillId="2" borderId="19" xfId="0" applyNumberFormat="1" applyFont="1" applyFill="1" applyBorder="1" applyAlignment="1">
      <alignment horizontal="right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3" fontId="4" fillId="2" borderId="12" xfId="0" applyNumberFormat="1" applyFont="1" applyFill="1" applyBorder="1" applyAlignment="1">
      <alignment horizontal="right"/>
    </xf>
    <xf numFmtId="9" fontId="0" fillId="0" borderId="0" xfId="0" applyNumberFormat="1" applyAlignment="1">
      <alignment horizontal="left"/>
    </xf>
    <xf numFmtId="0" fontId="6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>
      <alignment horizontal="left" vertical="top" wrapText="1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top"/>
      <protection locked="0"/>
    </xf>
    <xf numFmtId="0" fontId="4" fillId="4" borderId="0" xfId="0" applyFont="1" applyFill="1" applyAlignment="1">
      <alignment horizontal="left" vertical="center"/>
    </xf>
    <xf numFmtId="0" fontId="10" fillId="0" borderId="0" xfId="0" applyFont="1"/>
    <xf numFmtId="0" fontId="0" fillId="0" borderId="0" xfId="0" applyAlignment="1">
      <alignment vertical="top"/>
    </xf>
    <xf numFmtId="9" fontId="0" fillId="0" borderId="0" xfId="0" applyNumberFormat="1" applyAlignment="1">
      <alignment vertical="top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4" fontId="0" fillId="0" borderId="0" xfId="0" applyNumberFormat="1"/>
    <xf numFmtId="3" fontId="0" fillId="0" borderId="0" xfId="0" applyNumberFormat="1"/>
    <xf numFmtId="0" fontId="0" fillId="0" borderId="23" xfId="0" applyBorder="1" applyAlignment="1" applyProtection="1">
      <alignment horizontal="right"/>
      <protection locked="0"/>
    </xf>
    <xf numFmtId="0" fontId="4" fillId="0" borderId="23" xfId="0" applyFont="1" applyBorder="1" applyAlignment="1">
      <alignment vertical="top" wrapText="1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>
      <alignment horizontal="left" vertical="top" wrapText="1"/>
    </xf>
    <xf numFmtId="0" fontId="0" fillId="0" borderId="23" xfId="0" applyBorder="1" applyProtection="1">
      <protection locked="0"/>
    </xf>
    <xf numFmtId="0" fontId="4" fillId="0" borderId="23" xfId="0" applyFont="1" applyBorder="1" applyAlignment="1">
      <alignment horizontal="center" vertical="center" wrapText="1"/>
    </xf>
    <xf numFmtId="9" fontId="0" fillId="0" borderId="23" xfId="0" applyNumberFormat="1" applyBorder="1" applyAlignment="1">
      <alignment horizontal="right"/>
    </xf>
    <xf numFmtId="9" fontId="4" fillId="0" borderId="23" xfId="0" applyNumberFormat="1" applyFont="1" applyBorder="1" applyAlignment="1">
      <alignment horizontal="right"/>
    </xf>
    <xf numFmtId="0" fontId="8" fillId="0" borderId="23" xfId="0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3" fontId="0" fillId="0" borderId="23" xfId="0" applyNumberFormat="1" applyBorder="1" applyAlignment="1">
      <alignment horizontal="right"/>
    </xf>
    <xf numFmtId="3" fontId="0" fillId="0" borderId="23" xfId="0" applyNumberFormat="1" applyBorder="1" applyAlignment="1" applyProtection="1">
      <alignment horizontal="right"/>
      <protection locked="0"/>
    </xf>
    <xf numFmtId="3" fontId="4" fillId="0" borderId="23" xfId="0" applyNumberFormat="1" applyFont="1" applyBorder="1" applyAlignment="1">
      <alignment horizontal="right"/>
    </xf>
    <xf numFmtId="9" fontId="0" fillId="0" borderId="23" xfId="1" applyFont="1" applyFill="1" applyBorder="1" applyAlignment="1">
      <alignment horizontal="right"/>
    </xf>
    <xf numFmtId="3" fontId="4" fillId="0" borderId="23" xfId="0" applyNumberFormat="1" applyFont="1" applyBorder="1" applyAlignment="1" applyProtection="1">
      <alignment horizontal="right"/>
      <protection locked="0"/>
    </xf>
    <xf numFmtId="1" fontId="0" fillId="0" borderId="23" xfId="0" applyNumberFormat="1" applyBorder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3" fontId="0" fillId="0" borderId="23" xfId="0" applyNumberFormat="1" applyBorder="1" applyAlignment="1">
      <alignment wrapText="1"/>
    </xf>
    <xf numFmtId="3" fontId="0" fillId="2" borderId="0" xfId="0" applyNumberFormat="1" applyFill="1" applyAlignment="1">
      <alignment wrapText="1"/>
    </xf>
    <xf numFmtId="6" fontId="4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3" fontId="0" fillId="2" borderId="11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4" fillId="2" borderId="15" xfId="0" applyNumberFormat="1" applyFont="1" applyFill="1" applyBorder="1" applyAlignment="1">
      <alignment horizontal="right"/>
    </xf>
    <xf numFmtId="3" fontId="0" fillId="2" borderId="9" xfId="0" applyNumberFormat="1" applyFill="1" applyBorder="1" applyAlignment="1" applyProtection="1">
      <alignment horizontal="right"/>
      <protection locked="0"/>
    </xf>
    <xf numFmtId="9" fontId="0" fillId="2" borderId="11" xfId="1" applyFont="1" applyFill="1" applyBorder="1" applyAlignment="1">
      <alignment horizontal="right"/>
    </xf>
    <xf numFmtId="0" fontId="11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3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0" fillId="3" borderId="10" xfId="0" applyNumberFormat="1" applyFill="1" applyBorder="1" applyAlignment="1">
      <alignment horizontal="center" vertical="center"/>
    </xf>
    <xf numFmtId="9" fontId="11" fillId="0" borderId="0" xfId="0" applyNumberFormat="1" applyFont="1" applyAlignment="1">
      <alignment vertical="top"/>
    </xf>
    <xf numFmtId="0" fontId="0" fillId="2" borderId="0" xfId="0" applyFill="1" applyAlignment="1">
      <alignment horizontal="right"/>
    </xf>
    <xf numFmtId="9" fontId="0" fillId="2" borderId="21" xfId="0" applyNumberFormat="1" applyFill="1" applyBorder="1" applyAlignment="1">
      <alignment horizontal="center"/>
    </xf>
    <xf numFmtId="0" fontId="0" fillId="0" borderId="9" xfId="0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4" fillId="0" borderId="0" xfId="0" applyNumberFormat="1" applyFont="1" applyAlignment="1">
      <alignment horizontal="center"/>
    </xf>
    <xf numFmtId="3" fontId="4" fillId="0" borderId="21" xfId="0" applyNumberFormat="1" applyFont="1" applyBorder="1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4" fillId="6" borderId="0" xfId="0" applyFont="1" applyFill="1"/>
    <xf numFmtId="0" fontId="0" fillId="0" borderId="0" xfId="0" applyAlignment="1" applyProtection="1">
      <alignment horizontal="left" vertical="top"/>
      <protection locked="0"/>
    </xf>
    <xf numFmtId="0" fontId="6" fillId="0" borderId="3" xfId="0" applyFont="1" applyBorder="1" applyAlignment="1">
      <alignment vertical="center"/>
    </xf>
    <xf numFmtId="0" fontId="4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1" xfId="0" applyFont="1" applyBorder="1"/>
    <xf numFmtId="3" fontId="4" fillId="0" borderId="11" xfId="0" applyNumberFormat="1" applyFont="1" applyBorder="1"/>
    <xf numFmtId="0" fontId="4" fillId="0" borderId="23" xfId="0" applyFont="1" applyBorder="1"/>
    <xf numFmtId="0" fontId="4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4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0" fontId="0" fillId="3" borderId="3" xfId="0" applyFill="1" applyBorder="1" applyAlignment="1">
      <alignment vertical="top" wrapText="1"/>
    </xf>
    <xf numFmtId="6" fontId="4" fillId="3" borderId="10" xfId="0" applyNumberFormat="1" applyFont="1" applyFill="1" applyBorder="1" applyProtection="1"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3" fontId="4" fillId="2" borderId="15" xfId="0" applyNumberFormat="1" applyFont="1" applyFill="1" applyBorder="1"/>
    <xf numFmtId="0" fontId="0" fillId="3" borderId="1" xfId="0" applyFill="1" applyBorder="1" applyAlignment="1" applyProtection="1">
      <alignment horizontal="left"/>
      <protection locked="0"/>
    </xf>
    <xf numFmtId="6" fontId="4" fillId="3" borderId="11" xfId="0" applyNumberFormat="1" applyFont="1" applyFill="1" applyBorder="1" applyProtection="1">
      <protection locked="0"/>
    </xf>
    <xf numFmtId="1" fontId="4" fillId="2" borderId="15" xfId="0" applyNumberFormat="1" applyFont="1" applyFill="1" applyBorder="1"/>
    <xf numFmtId="0" fontId="0" fillId="3" borderId="1" xfId="0" applyFill="1" applyBorder="1" applyAlignment="1">
      <alignment horizontal="right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3" xfId="0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3" borderId="11" xfId="0" applyFill="1" applyBorder="1" applyAlignment="1">
      <alignment horizontal="right"/>
    </xf>
    <xf numFmtId="3" fontId="0" fillId="0" borderId="11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6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top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/>
    <xf numFmtId="0" fontId="4" fillId="3" borderId="0" xfId="0" applyFont="1" applyFill="1"/>
    <xf numFmtId="0" fontId="0" fillId="0" borderId="0" xfId="0" applyAlignment="1">
      <alignment vertical="top" wrapText="1"/>
    </xf>
    <xf numFmtId="0" fontId="9" fillId="0" borderId="0" xfId="0" applyFont="1" applyAlignment="1" applyProtection="1">
      <alignment horizontal="left"/>
      <protection locked="0"/>
    </xf>
    <xf numFmtId="9" fontId="9" fillId="0" borderId="0" xfId="0" applyNumberFormat="1" applyFont="1" applyAlignment="1">
      <alignment vertical="top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9" fillId="0" borderId="0" xfId="0" applyFont="1"/>
    <xf numFmtId="0" fontId="0" fillId="0" borderId="0" xfId="0" applyAlignment="1">
      <alignment vertical="center" wrapText="1"/>
    </xf>
    <xf numFmtId="0" fontId="0" fillId="0" borderId="0" xfId="0" applyAlignment="1" applyProtection="1">
      <alignment vertical="top" wrapText="1"/>
      <protection locked="0"/>
    </xf>
    <xf numFmtId="0" fontId="0" fillId="3" borderId="5" xfId="0" applyFill="1" applyBorder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9" xfId="0" applyFill="1" applyBorder="1" applyAlignment="1">
      <alignment horizontal="right" vertical="center"/>
    </xf>
    <xf numFmtId="0" fontId="10" fillId="0" borderId="0" xfId="0" applyFont="1" applyAlignment="1" applyProtection="1">
      <alignment vertical="center"/>
      <protection locked="0"/>
    </xf>
    <xf numFmtId="3" fontId="4" fillId="2" borderId="0" xfId="0" applyNumberFormat="1" applyFont="1" applyFill="1"/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3" fontId="9" fillId="0" borderId="7" xfId="0" applyNumberFormat="1" applyFont="1" applyBorder="1" applyAlignment="1" applyProtection="1">
      <alignment horizontal="center" vertical="center" wrapText="1"/>
      <protection locked="0"/>
    </xf>
    <xf numFmtId="3" fontId="9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7" fillId="5" borderId="1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4" fillId="5" borderId="21" xfId="0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9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left" wrapText="1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Procent" xfId="1" builtinId="5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1543050</xdr:colOff>
      <xdr:row>0</xdr:row>
      <xdr:rowOff>95250</xdr:rowOff>
    </xdr:from>
    <xdr:to>
      <xdr:col>11</xdr:col>
      <xdr:colOff>371475</xdr:colOff>
      <xdr:row>35</xdr:row>
      <xdr:rowOff>158009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55A0078-5057-4DFA-97CB-1312F8B5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96925" y="95250"/>
          <a:ext cx="2495550" cy="434900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99</xdr:row>
      <xdr:rowOff>0</xdr:rowOff>
    </xdr:from>
    <xdr:to>
      <xdr:col>9</xdr:col>
      <xdr:colOff>2094501</xdr:colOff>
      <xdr:row>107</xdr:row>
      <xdr:rowOff>18886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4DCF9DE-B9B3-9B5D-75AD-E1D3D677E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15144750"/>
          <a:ext cx="7990476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topLeftCell="A53" workbookViewId="0">
      <selection sqref="A1:C101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92</v>
      </c>
      <c r="B1" t="s">
        <v>93</v>
      </c>
      <c r="C1" t="s">
        <v>94</v>
      </c>
      <c r="J1" t="s">
        <v>96</v>
      </c>
      <c r="K1" t="s">
        <v>95</v>
      </c>
      <c r="L1" t="s">
        <v>70</v>
      </c>
      <c r="M1" t="s">
        <v>71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IF(A2&lt;&gt;"",'Punkt 3.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IF(A3&lt;&gt;"",'Punkt 3.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IF(A4&lt;&gt;"",'Punkt 3.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si="0"/>
        <v/>
      </c>
      <c r="B5" t="str">
        <f t="shared" si="1"/>
        <v/>
      </c>
      <c r="C5" t="str">
        <f>IF(A5&lt;&gt;"",'Punkt 3.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si="0"/>
        <v/>
      </c>
      <c r="B6" t="str">
        <f t="shared" si="1"/>
        <v/>
      </c>
      <c r="C6" t="str">
        <f>IF(A6&lt;&gt;"",'Punkt 3.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si="0"/>
        <v/>
      </c>
      <c r="B7" t="str">
        <f t="shared" si="1"/>
        <v/>
      </c>
      <c r="C7" t="str">
        <f>IF(A7&lt;&gt;"",'Punkt 3.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si="0"/>
        <v/>
      </c>
      <c r="B8" t="str">
        <f t="shared" si="1"/>
        <v/>
      </c>
      <c r="C8" t="str">
        <f>IF(A8&lt;&gt;"",'Punkt 3.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si="0"/>
        <v/>
      </c>
      <c r="B9" t="str">
        <f t="shared" si="1"/>
        <v/>
      </c>
      <c r="C9" t="str">
        <f>IF(A9&lt;&gt;"",'Punkt 3.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si="0"/>
        <v/>
      </c>
      <c r="B10" t="str">
        <f t="shared" si="1"/>
        <v/>
      </c>
      <c r="C10" t="str">
        <f>IF(A10&lt;&gt;"",'Punkt 3.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si="1"/>
        <v/>
      </c>
      <c r="C11" t="str">
        <f ca="1">IF(A11&lt;&gt;"",'Punkt 3.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si="0"/>
        <v/>
      </c>
      <c r="B12" t="str">
        <f t="shared" si="1"/>
        <v/>
      </c>
      <c r="C12" t="str">
        <f>IF(A12&lt;&gt;"",'Punkt 3.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si="0"/>
        <v/>
      </c>
      <c r="B13" t="str">
        <f t="shared" si="1"/>
        <v/>
      </c>
      <c r="C13" t="str">
        <f>IF(A13&lt;&gt;"",'Punkt 3.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si="0"/>
        <v/>
      </c>
      <c r="B14" t="str">
        <f t="shared" si="1"/>
        <v/>
      </c>
      <c r="C14" t="str">
        <f>IF(A14&lt;&gt;"",'Punkt 3.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si="0"/>
        <v/>
      </c>
      <c r="B15" t="str">
        <f t="shared" si="1"/>
        <v/>
      </c>
      <c r="C15" t="str">
        <f>IF(A15&lt;&gt;"",'Punkt 3.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si="0"/>
        <v/>
      </c>
      <c r="B16" t="str">
        <f t="shared" si="1"/>
        <v/>
      </c>
      <c r="C16" t="str">
        <f>IF(A16&lt;&gt;"",'Punkt 3.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si="0"/>
        <v/>
      </c>
      <c r="B17" t="str">
        <f t="shared" si="1"/>
        <v/>
      </c>
      <c r="C17" t="str">
        <f>IF(A17&lt;&gt;"",'Punkt 3.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si="0"/>
        <v/>
      </c>
      <c r="B18" t="str">
        <f t="shared" si="1"/>
        <v/>
      </c>
      <c r="C18" t="str">
        <f>IF(A18&lt;&gt;"",'Punkt 3.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si="0"/>
        <v/>
      </c>
      <c r="B19" t="str">
        <f t="shared" si="1"/>
        <v/>
      </c>
      <c r="C19" t="str">
        <f>IF(A19&lt;&gt;"",'Punkt 3.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si="0"/>
        <v/>
      </c>
      <c r="B20" t="str">
        <f t="shared" si="1"/>
        <v/>
      </c>
      <c r="C20" t="str">
        <f>IF(A20&lt;&gt;"",'Punkt 3.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si="0"/>
        <v/>
      </c>
      <c r="B21" t="str">
        <f t="shared" si="1"/>
        <v/>
      </c>
      <c r="C21" t="str">
        <f>IF(A21&lt;&gt;"",'Punkt 3.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si="0"/>
        <v/>
      </c>
      <c r="B22" t="str">
        <f t="shared" si="1"/>
        <v/>
      </c>
      <c r="C22" t="str">
        <f>IF(A22&lt;&gt;"",'Punkt 3.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si="0"/>
        <v/>
      </c>
      <c r="B23" t="str">
        <f t="shared" si="1"/>
        <v/>
      </c>
      <c r="C23" t="str">
        <f>IF(A23&lt;&gt;"",'Punkt 3.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si="1"/>
        <v/>
      </c>
      <c r="C24" t="str">
        <f ca="1">IF(A24&lt;&gt;"",'Punkt 3.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si="0"/>
        <v/>
      </c>
      <c r="B25" t="str">
        <f t="shared" si="1"/>
        <v/>
      </c>
      <c r="C25" t="str">
        <f>IF(A25&lt;&gt;"",'Punkt 3.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si="0"/>
        <v/>
      </c>
      <c r="B26" t="str">
        <f t="shared" si="1"/>
        <v/>
      </c>
      <c r="C26" t="str">
        <f>IF(A26&lt;&gt;"",'Punkt 3.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si="0"/>
        <v/>
      </c>
      <c r="B27" t="str">
        <f t="shared" si="1"/>
        <v/>
      </c>
      <c r="C27" t="str">
        <f>IF(A27&lt;&gt;"",'Punkt 3.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si="0"/>
        <v/>
      </c>
      <c r="B28" t="str">
        <f t="shared" ca="1" si="1"/>
        <v/>
      </c>
      <c r="C28" t="str">
        <f>IF(A28&lt;&gt;"",'Punkt 3.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si="0"/>
        <v/>
      </c>
      <c r="B29" t="str">
        <f t="shared" si="1"/>
        <v/>
      </c>
      <c r="C29" t="str">
        <f>IF(A29&lt;&gt;"",'Punkt 3.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si="0"/>
        <v/>
      </c>
      <c r="B30" t="str">
        <f t="shared" si="1"/>
        <v/>
      </c>
      <c r="C30" t="str">
        <f>IF(A30&lt;&gt;"",'Punkt 3.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si="0"/>
        <v/>
      </c>
      <c r="B31" t="str">
        <f t="shared" si="1"/>
        <v/>
      </c>
      <c r="C31" t="str">
        <f>IF(A31&lt;&gt;"",'Punkt 3.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si="0"/>
        <v/>
      </c>
      <c r="B32" t="str">
        <f t="shared" si="1"/>
        <v/>
      </c>
      <c r="C32" t="str">
        <f>IF(A32&lt;&gt;"",'Punkt 3.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si="0"/>
        <v/>
      </c>
      <c r="B33" t="str">
        <f t="shared" si="1"/>
        <v/>
      </c>
      <c r="C33" t="str">
        <f>IF(A33&lt;&gt;"",'Punkt 3.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si="0"/>
        <v/>
      </c>
      <c r="B34" t="str">
        <f t="shared" si="1"/>
        <v/>
      </c>
      <c r="C34" t="str">
        <f>IF(A34&lt;&gt;"",'Punkt 3.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si="0"/>
        <v/>
      </c>
      <c r="B35" t="str">
        <f t="shared" si="1"/>
        <v/>
      </c>
      <c r="C35" t="str">
        <f>IF(A35&lt;&gt;"",'Punkt 3.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si="0"/>
        <v/>
      </c>
      <c r="B36" t="str">
        <f t="shared" si="1"/>
        <v/>
      </c>
      <c r="C36" t="str">
        <f>IF(A36&lt;&gt;"",'Punkt 3.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si="0"/>
        <v/>
      </c>
      <c r="B37" t="str">
        <f t="shared" ca="1" si="1"/>
        <v/>
      </c>
      <c r="C37" t="str">
        <f>IF(A37&lt;&gt;"",'Punkt 3.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si="0"/>
        <v/>
      </c>
      <c r="B38" t="str">
        <f t="shared" si="1"/>
        <v/>
      </c>
      <c r="C38" t="str">
        <f>IF(A38&lt;&gt;"",'Punkt 3.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si="0"/>
        <v/>
      </c>
      <c r="B39" t="str">
        <f t="shared" si="1"/>
        <v/>
      </c>
      <c r="C39" t="str">
        <f>IF(A39&lt;&gt;"",'Punkt 3.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si="0"/>
        <v/>
      </c>
      <c r="B40" t="str">
        <f t="shared" si="1"/>
        <v/>
      </c>
      <c r="C40" t="str">
        <f>IF(A40&lt;&gt;"",'Punkt 3.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si="0"/>
        <v/>
      </c>
      <c r="B41" t="str">
        <f t="shared" si="1"/>
        <v/>
      </c>
      <c r="C41" t="str">
        <f>IF(A41&lt;&gt;"",'Punkt 3.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si="0"/>
        <v/>
      </c>
      <c r="B42" t="str">
        <f t="shared" si="1"/>
        <v/>
      </c>
      <c r="C42" t="str">
        <f>IF(A42&lt;&gt;"",'Punkt 3.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si="0"/>
        <v/>
      </c>
      <c r="B43" t="str">
        <f t="shared" ca="1" si="1"/>
        <v/>
      </c>
      <c r="C43" t="str">
        <f>IF(A43&lt;&gt;"",'Punkt 3.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si="0"/>
        <v/>
      </c>
      <c r="B44" t="str">
        <f t="shared" si="1"/>
        <v/>
      </c>
      <c r="C44" t="str">
        <f>IF(A44&lt;&gt;"",'Punkt 3.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si="0"/>
        <v/>
      </c>
      <c r="B45" t="str">
        <f t="shared" si="1"/>
        <v/>
      </c>
      <c r="C45" t="str">
        <f>IF(A45&lt;&gt;"",'Punkt 3.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si="0"/>
        <v/>
      </c>
      <c r="B46" t="str">
        <f t="shared" si="1"/>
        <v/>
      </c>
      <c r="C46" t="str">
        <f>IF(A46&lt;&gt;"",'Punkt 3.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si="0"/>
        <v/>
      </c>
      <c r="B47" t="str">
        <f t="shared" si="1"/>
        <v/>
      </c>
      <c r="C47" t="str">
        <f>IF(A47&lt;&gt;"",'Punkt 3.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si="0"/>
        <v/>
      </c>
      <c r="B48" t="str">
        <f t="shared" si="1"/>
        <v/>
      </c>
      <c r="C48" t="str">
        <f>IF(A48&lt;&gt;"",'Punkt 3.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si="0"/>
        <v/>
      </c>
      <c r="B49" t="str">
        <f t="shared" si="1"/>
        <v/>
      </c>
      <c r="C49" t="str">
        <f>IF(A49&lt;&gt;"",'Punkt 3.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si="0"/>
        <v/>
      </c>
      <c r="B50" t="str">
        <f t="shared" si="1"/>
        <v/>
      </c>
      <c r="C50" t="str">
        <f>IF(A50&lt;&gt;"",'Punkt 3.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si="0"/>
        <v/>
      </c>
      <c r="B51" t="str">
        <f t="shared" si="1"/>
        <v/>
      </c>
      <c r="C51" t="str">
        <f>IF(A51&lt;&gt;"",'Punkt 3.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si="1"/>
        <v/>
      </c>
      <c r="C52" t="str">
        <f ca="1">IF(A52&lt;&gt;"",'Punkt 3.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si="0"/>
        <v/>
      </c>
      <c r="B53" t="str">
        <f t="shared" si="1"/>
        <v/>
      </c>
      <c r="C53" t="str">
        <f>IF(A53&lt;&gt;"",'Punkt 3.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si="0"/>
        <v/>
      </c>
      <c r="B54" t="str">
        <f t="shared" si="1"/>
        <v/>
      </c>
      <c r="C54" t="str">
        <f>IF(A54&lt;&gt;"",'Punkt 3.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si="0"/>
        <v/>
      </c>
      <c r="B55" t="str">
        <f t="shared" si="1"/>
        <v/>
      </c>
      <c r="C55" t="str">
        <f>IF(A55&lt;&gt;"",'Punkt 3.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si="0"/>
        <v/>
      </c>
      <c r="B56" t="str">
        <f t="shared" si="1"/>
        <v/>
      </c>
      <c r="C56" t="str">
        <f>IF(A56&lt;&gt;"",'Punkt 3.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si="0"/>
        <v/>
      </c>
      <c r="B57" t="str">
        <f t="shared" si="1"/>
        <v/>
      </c>
      <c r="C57" t="str">
        <f>IF(A57&lt;&gt;"",'Punkt 3.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si="0"/>
        <v/>
      </c>
      <c r="B58" t="str">
        <f t="shared" si="1"/>
        <v/>
      </c>
      <c r="C58" t="str">
        <f>IF(A58&lt;&gt;"",'Punkt 3.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si="0"/>
        <v/>
      </c>
      <c r="B59" t="str">
        <f t="shared" si="1"/>
        <v/>
      </c>
      <c r="C59" t="str">
        <f>IF(A59&lt;&gt;"",'Punkt 3.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si="0"/>
        <v/>
      </c>
      <c r="B60" t="str">
        <f t="shared" si="1"/>
        <v/>
      </c>
      <c r="C60" t="str">
        <f>IF(A60&lt;&gt;"",'Punkt 3.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si="0"/>
        <v/>
      </c>
      <c r="B61" t="str">
        <f t="shared" si="1"/>
        <v/>
      </c>
      <c r="C61" t="str">
        <f>IF(A61&lt;&gt;"",'Punkt 3.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si="0"/>
        <v/>
      </c>
      <c r="B62" t="str">
        <f t="shared" si="1"/>
        <v/>
      </c>
      <c r="C62" t="str">
        <f>IF(A62&lt;&gt;"",'Punkt 3.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si="0"/>
        <v/>
      </c>
      <c r="B63" t="str">
        <f t="shared" si="1"/>
        <v/>
      </c>
      <c r="C63" t="str">
        <f>IF(A63&lt;&gt;"",'Punkt 3.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si="0"/>
        <v/>
      </c>
      <c r="B64" t="str">
        <f t="shared" si="1"/>
        <v/>
      </c>
      <c r="C64" t="str">
        <f>IF(A64&lt;&gt;"",'Punkt 3.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si="0"/>
        <v/>
      </c>
      <c r="B65" t="str">
        <f t="shared" si="1"/>
        <v/>
      </c>
      <c r="C65" t="str">
        <f>IF(A65&lt;&gt;"",'Punkt 3.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si="0"/>
        <v/>
      </c>
      <c r="B66" t="str">
        <f t="shared" si="1"/>
        <v/>
      </c>
      <c r="C66" t="str">
        <f>IF(A66&lt;&gt;"",'Punkt 3.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si="3">IFERROR(VLOOKUP($K67,$J:$M,3,FALSE),"")</f>
        <v/>
      </c>
      <c r="B67" t="str">
        <f t="shared" ref="B67:B101" si="4">IFERROR(VLOOKUP($K67,$J:$M,4,FALSE),"")</f>
        <v/>
      </c>
      <c r="C67" t="str">
        <f>IF(A67&lt;&gt;"",'Punkt 3. Projektøkonomi'!$B$2,"")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si="3"/>
        <v/>
      </c>
      <c r="B68" t="str">
        <f t="shared" si="4"/>
        <v/>
      </c>
      <c r="C68" t="str">
        <f>IF(A68&lt;&gt;"",'Punkt 3. Projektøkonomi'!$B$2,"")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si="3"/>
        <v/>
      </c>
      <c r="B69" t="str">
        <f t="shared" si="4"/>
        <v/>
      </c>
      <c r="C69" t="str">
        <f>IF(A69&lt;&gt;"",'Punkt 3. Projektøkonomi'!$B$2,"")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si="3"/>
        <v/>
      </c>
      <c r="B70" t="str">
        <f t="shared" si="4"/>
        <v/>
      </c>
      <c r="C70" t="str">
        <f>IF(A70&lt;&gt;"",'Punkt 3. Projektøkonomi'!$B$2,"")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si="3"/>
        <v/>
      </c>
      <c r="B71" t="str">
        <f t="shared" si="4"/>
        <v/>
      </c>
      <c r="C71" t="str">
        <f>IF(A71&lt;&gt;"",'Punkt 3. Projektøkonomi'!$B$2,"")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si="3"/>
        <v/>
      </c>
      <c r="B72" t="str">
        <f t="shared" si="4"/>
        <v/>
      </c>
      <c r="C72" t="str">
        <f>IF(A72&lt;&gt;"",'Punkt 3. Projektøkonomi'!$B$2,"")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si="3"/>
        <v/>
      </c>
      <c r="B73" t="str">
        <f t="shared" si="4"/>
        <v/>
      </c>
      <c r="C73" t="str">
        <f>IF(A73&lt;&gt;"",'Punkt 3. Projektøkonomi'!$B$2,"")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si="3"/>
        <v/>
      </c>
      <c r="B74" t="str">
        <f t="shared" si="4"/>
        <v/>
      </c>
      <c r="C74" t="str">
        <f>IF(A74&lt;&gt;"",'Punkt 3. Projektøkonomi'!$B$2,"")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si="3"/>
        <v/>
      </c>
      <c r="B75" t="str">
        <f t="shared" si="4"/>
        <v/>
      </c>
      <c r="C75" t="str">
        <f>IF(A75&lt;&gt;"",'Punkt 3. Projektøkonomi'!$B$2,"")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si="3"/>
        <v/>
      </c>
      <c r="B76" t="str">
        <f t="shared" si="4"/>
        <v/>
      </c>
      <c r="C76" t="str">
        <f>IF(A76&lt;&gt;"",'Punkt 3. Projektøkonomi'!$B$2,"")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si="3"/>
        <v/>
      </c>
      <c r="B77" t="str">
        <f t="shared" si="4"/>
        <v/>
      </c>
      <c r="C77" t="str">
        <f>IF(A77&lt;&gt;"",'Punkt 3. Projektøkonomi'!$B$2,"")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si="3"/>
        <v/>
      </c>
      <c r="B78" t="str">
        <f t="shared" si="4"/>
        <v/>
      </c>
      <c r="C78" t="str">
        <f>IF(A78&lt;&gt;"",'Punkt 3. Projektøkonomi'!$B$2,"")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si="3"/>
        <v/>
      </c>
      <c r="B79" t="str">
        <f t="shared" si="4"/>
        <v/>
      </c>
      <c r="C79" t="str">
        <f>IF(A79&lt;&gt;"",'Punkt 3. Projektøkonomi'!$B$2,"")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si="3"/>
        <v/>
      </c>
      <c r="B80" t="str">
        <f t="shared" si="4"/>
        <v/>
      </c>
      <c r="C80" t="str">
        <f>IF(A80&lt;&gt;"",'Punkt 3. Projektøkonomi'!$B$2,"")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si="3"/>
        <v/>
      </c>
      <c r="B81" t="str">
        <f t="shared" si="4"/>
        <v/>
      </c>
      <c r="C81" t="str">
        <f>IF(A81&lt;&gt;"",'Punkt 3. Projektøkonomi'!$B$2,"")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si="3"/>
        <v/>
      </c>
      <c r="B82" t="str">
        <f t="shared" si="4"/>
        <v/>
      </c>
      <c r="C82" t="str">
        <f>IF(A82&lt;&gt;"",'Punkt 3. Projektøkonomi'!$B$2,"")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si="3"/>
        <v/>
      </c>
      <c r="B83" t="str">
        <f t="shared" si="4"/>
        <v/>
      </c>
      <c r="C83" t="str">
        <f>IF(A83&lt;&gt;"",'Punkt 3. Projektøkonomi'!$B$2,"")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si="4"/>
        <v/>
      </c>
      <c r="C84" t="str">
        <f ca="1">IF(A84&lt;&gt;"",'Punkt 3. Projektøkonomi'!$B$2,"")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si="3"/>
        <v/>
      </c>
      <c r="B85" t="str">
        <f t="shared" si="4"/>
        <v/>
      </c>
      <c r="C85" t="str">
        <f>IF(A85&lt;&gt;"",'Punkt 3. Projektøkonomi'!$B$2,"")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si="3"/>
        <v/>
      </c>
      <c r="B86" t="str">
        <f t="shared" si="4"/>
        <v/>
      </c>
      <c r="C86" t="str">
        <f>IF(A86&lt;&gt;"",'Punkt 3. Projektøkonomi'!$B$2,"")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si="3"/>
        <v/>
      </c>
      <c r="B87" t="str">
        <f t="shared" si="4"/>
        <v/>
      </c>
      <c r="C87" t="str">
        <f>IF(A87&lt;&gt;"",'Punkt 3. Projektøkonomi'!$B$2,"")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si="3"/>
        <v/>
      </c>
      <c r="B88" t="str">
        <f t="shared" si="4"/>
        <v/>
      </c>
      <c r="C88" t="str">
        <f>IF(A88&lt;&gt;"",'Punkt 3. Projektøkonomi'!$B$2,"")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si="3"/>
        <v/>
      </c>
      <c r="B89" t="str">
        <f t="shared" si="4"/>
        <v/>
      </c>
      <c r="C89" t="str">
        <f>IF(A89&lt;&gt;"",'Punkt 3. Projektøkonomi'!$B$2,"")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si="3"/>
        <v/>
      </c>
      <c r="B90" t="str">
        <f t="shared" si="4"/>
        <v/>
      </c>
      <c r="C90" t="str">
        <f>IF(A90&lt;&gt;"",'Punkt 3. Projektøkonomi'!$B$2,"")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si="3"/>
        <v/>
      </c>
      <c r="B91" t="str">
        <f t="shared" si="4"/>
        <v/>
      </c>
      <c r="C91" t="str">
        <f>IF(A91&lt;&gt;"",'Punkt 3. Projektøkonomi'!$B$2,"")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si="3"/>
        <v/>
      </c>
      <c r="B92" t="str">
        <f t="shared" si="4"/>
        <v/>
      </c>
      <c r="C92" t="str">
        <f>IF(A92&lt;&gt;"",'Punkt 3. Projektøkonomi'!$B$2,"")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si="3"/>
        <v/>
      </c>
      <c r="B93" t="str">
        <f t="shared" si="4"/>
        <v/>
      </c>
      <c r="C93" t="str">
        <f>IF(A93&lt;&gt;"",'Punkt 3. Projektøkonomi'!$B$2,"")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si="3"/>
        <v/>
      </c>
      <c r="B94" t="str">
        <f t="shared" si="4"/>
        <v/>
      </c>
      <c r="C94" t="str">
        <f>IF(A94&lt;&gt;"",'Punkt 3. Projektøkonomi'!$B$2,"")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si="3"/>
        <v/>
      </c>
      <c r="B95" t="str">
        <f t="shared" si="4"/>
        <v/>
      </c>
      <c r="C95" t="str">
        <f>IF(A95&lt;&gt;"",'Punkt 3. Projektøkonomi'!$B$2,"")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si="3"/>
        <v/>
      </c>
      <c r="B96" t="str">
        <f t="shared" si="4"/>
        <v/>
      </c>
      <c r="C96" t="str">
        <f>IF(A96&lt;&gt;"",'Punkt 3. Projektøkonomi'!$B$2,"")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si="3"/>
        <v/>
      </c>
      <c r="B97" t="str">
        <f t="shared" si="4"/>
        <v/>
      </c>
      <c r="C97" t="str">
        <f>IF(A97&lt;&gt;"",'Punkt 3. Projektøkonomi'!$B$2,"")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si="3"/>
        <v/>
      </c>
      <c r="B98" t="str">
        <f t="shared" si="4"/>
        <v/>
      </c>
      <c r="C98" t="str">
        <f>IF(A98&lt;&gt;"",'Punkt 3. Projektøkonomi'!$B$2,"")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si="4"/>
        <v/>
      </c>
      <c r="C99" t="str">
        <f ca="1">IF(A99&lt;&gt;"",'Punkt 3. Projektøkonomi'!$B$2,"")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si="3"/>
        <v/>
      </c>
      <c r="B100" t="str">
        <f t="shared" si="4"/>
        <v/>
      </c>
      <c r="C100" t="str">
        <f>IF(A100&lt;&gt;"",'Punkt 3. Projektøkonomi'!$B$2,"")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IF(A101&lt;&gt;"",'Punkt 3. Projektøkonomi'!$B$2,"")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H1" sqref="H1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97</v>
      </c>
      <c r="B1" t="s">
        <v>98</v>
      </c>
      <c r="C1" t="s">
        <v>94</v>
      </c>
      <c r="G1" s="50" t="s">
        <v>103</v>
      </c>
      <c r="H1" s="50" t="s">
        <v>104</v>
      </c>
      <c r="J1" t="s">
        <v>96</v>
      </c>
      <c r="K1" t="s">
        <v>95</v>
      </c>
      <c r="L1" t="e">
        <f>#REF!</f>
        <v>#REF!</v>
      </c>
      <c r="M1" t="s">
        <v>99</v>
      </c>
      <c r="N1" t="s">
        <v>100</v>
      </c>
      <c r="O1">
        <v>1</v>
      </c>
      <c r="P1" t="e">
        <f>#REF!</f>
        <v>#REF!</v>
      </c>
      <c r="Q1" t="s">
        <v>101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>IFERROR(VLOOKUP($K2,$J:$M,4,FALSE),"")</f>
        <v/>
      </c>
      <c r="C2" t="str">
        <f ca="1">IF(A2&lt;&gt;"",'Punkt 3.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102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si="1">IFERROR(VLOOKUP($K3,$J:$M,4,FALSE),"")</f>
        <v/>
      </c>
      <c r="C3" t="str">
        <f ca="1">IF(A3&lt;&gt;"",'Punkt 3.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si="1"/>
        <v/>
      </c>
      <c r="C4" t="str">
        <f ca="1">IF(A4&lt;&gt;"",'Punkt 3.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si="1"/>
        <v/>
      </c>
      <c r="C5" t="str">
        <f ca="1">IF(A5&lt;&gt;"",'Punkt 3.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si="1"/>
        <v/>
      </c>
      <c r="C6" t="str">
        <f ca="1">IF(A6&lt;&gt;"",'Punkt 3.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si="1"/>
        <v/>
      </c>
      <c r="C7" t="str">
        <f ca="1">IF(A7&lt;&gt;"",'Punkt 3.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si="1"/>
        <v/>
      </c>
      <c r="C8" t="str">
        <f ca="1">IF(A8&lt;&gt;"",'Punkt 3.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si="0"/>
        <v/>
      </c>
      <c r="B9" t="str">
        <f t="shared" si="1"/>
        <v/>
      </c>
      <c r="C9" t="str">
        <f>IF(A9&lt;&gt;"",'Punkt 3.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si="0"/>
        <v/>
      </c>
      <c r="B10" t="str">
        <f t="shared" si="1"/>
        <v/>
      </c>
      <c r="C10" t="str">
        <f>IF(A10&lt;&gt;"",'Punkt 3.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si="0"/>
        <v/>
      </c>
      <c r="B11" t="str">
        <f t="shared" si="1"/>
        <v/>
      </c>
      <c r="C11" t="str">
        <f>IF(A11&lt;&gt;"",'Punkt 3.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si="0"/>
        <v/>
      </c>
      <c r="B12" t="str">
        <f t="shared" si="1"/>
        <v/>
      </c>
      <c r="C12" t="str">
        <f>IF(A12&lt;&gt;"",'Punkt 3.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si="0"/>
        <v/>
      </c>
      <c r="B13" t="str">
        <f t="shared" si="1"/>
        <v/>
      </c>
      <c r="C13" t="str">
        <f>IF(A13&lt;&gt;"",'Punkt 3.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si="0"/>
        <v/>
      </c>
      <c r="B14" t="str">
        <f t="shared" si="1"/>
        <v/>
      </c>
      <c r="C14" t="str">
        <f>IF(A14&lt;&gt;"",'Punkt 3.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si="0"/>
        <v/>
      </c>
      <c r="B15" t="str">
        <f t="shared" si="1"/>
        <v/>
      </c>
      <c r="C15" t="str">
        <f>IF(A15&lt;&gt;"",'Punkt 3.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si="0"/>
        <v/>
      </c>
      <c r="B16" t="str">
        <f t="shared" si="1"/>
        <v/>
      </c>
      <c r="C16" t="str">
        <f>IF(A16&lt;&gt;"",'Punkt 3.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si="0"/>
        <v/>
      </c>
      <c r="B17" t="str">
        <f t="shared" si="1"/>
        <v/>
      </c>
      <c r="C17" t="str">
        <f>IF(A17&lt;&gt;"",'Punkt 3.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si="0"/>
        <v/>
      </c>
      <c r="B18" t="str">
        <f t="shared" si="1"/>
        <v/>
      </c>
      <c r="C18" t="str">
        <f>IF(A18&lt;&gt;"",'Punkt 3.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si="0"/>
        <v/>
      </c>
      <c r="B19" t="str">
        <f t="shared" si="1"/>
        <v/>
      </c>
      <c r="C19" t="str">
        <f>IF(A19&lt;&gt;"",'Punkt 3.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si="0"/>
        <v/>
      </c>
      <c r="B20" t="str">
        <f t="shared" si="1"/>
        <v/>
      </c>
      <c r="C20" t="str">
        <f>IF(A20&lt;&gt;"",'Punkt 3.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si="0"/>
        <v/>
      </c>
      <c r="B21" t="str">
        <f t="shared" si="1"/>
        <v/>
      </c>
      <c r="C21" t="str">
        <f>IF(A21&lt;&gt;"",'Punkt 3.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si="0"/>
        <v/>
      </c>
      <c r="B22" t="str">
        <f t="shared" si="1"/>
        <v/>
      </c>
      <c r="C22" t="str">
        <f>IF(A22&lt;&gt;"",'Punkt 3.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si="0"/>
        <v/>
      </c>
      <c r="B23" t="str">
        <f t="shared" si="1"/>
        <v/>
      </c>
      <c r="C23" t="str">
        <f>IF(A23&lt;&gt;"",'Punkt 3.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si="0"/>
        <v/>
      </c>
      <c r="B24" t="str">
        <f t="shared" si="1"/>
        <v/>
      </c>
      <c r="C24" t="str">
        <f>IF(A24&lt;&gt;"",'Punkt 3.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si="0"/>
        <v/>
      </c>
      <c r="B25" t="str">
        <f t="shared" si="1"/>
        <v/>
      </c>
      <c r="C25" t="str">
        <f>IF(A25&lt;&gt;"",'Punkt 3.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si="0"/>
        <v/>
      </c>
      <c r="B26" t="str">
        <f t="shared" si="1"/>
        <v/>
      </c>
      <c r="C26" t="str">
        <f>IF(A26&lt;&gt;"",'Punkt 3.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si="0"/>
        <v/>
      </c>
      <c r="B27" t="str">
        <f t="shared" si="1"/>
        <v/>
      </c>
      <c r="C27" t="str">
        <f>IF(A27&lt;&gt;"",'Punkt 3.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si="0"/>
        <v/>
      </c>
      <c r="B28" t="str">
        <f t="shared" si="1"/>
        <v/>
      </c>
      <c r="C28" t="str">
        <f>IF(A28&lt;&gt;"",'Punkt 3.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si="0"/>
        <v/>
      </c>
      <c r="B29" t="str">
        <f t="shared" si="1"/>
        <v/>
      </c>
      <c r="C29" t="str">
        <f>IF(A29&lt;&gt;"",'Punkt 3.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si="0"/>
        <v/>
      </c>
      <c r="B30" t="str">
        <f t="shared" si="1"/>
        <v/>
      </c>
      <c r="C30" t="str">
        <f>IF(A30&lt;&gt;"",'Punkt 3.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si="0"/>
        <v/>
      </c>
      <c r="B31" t="str">
        <f t="shared" si="1"/>
        <v/>
      </c>
      <c r="C31" t="str">
        <f>IF(A31&lt;&gt;"",'Punkt 3.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si="0"/>
        <v/>
      </c>
      <c r="B32" t="str">
        <f t="shared" si="1"/>
        <v/>
      </c>
      <c r="C32" t="str">
        <f>IF(A32&lt;&gt;"",'Punkt 3.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si="0"/>
        <v/>
      </c>
      <c r="B33" t="str">
        <f t="shared" si="1"/>
        <v/>
      </c>
      <c r="C33" t="str">
        <f>IF(A33&lt;&gt;"",'Punkt 3.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si="0"/>
        <v/>
      </c>
      <c r="B34" t="str">
        <f t="shared" si="1"/>
        <v/>
      </c>
      <c r="C34" t="str">
        <f>IF(A34&lt;&gt;"",'Punkt 3.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si="0"/>
        <v/>
      </c>
      <c r="B35" t="str">
        <f t="shared" si="1"/>
        <v/>
      </c>
      <c r="C35" t="str">
        <f>IF(A35&lt;&gt;"",'Punkt 3.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si="0"/>
        <v/>
      </c>
      <c r="B36" t="str">
        <f t="shared" si="1"/>
        <v/>
      </c>
      <c r="C36" t="str">
        <f>IF(A36&lt;&gt;"",'Punkt 3.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si="0"/>
        <v/>
      </c>
      <c r="B37" t="str">
        <f t="shared" si="1"/>
        <v/>
      </c>
      <c r="C37" t="str">
        <f>IF(A37&lt;&gt;"",'Punkt 3.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si="0"/>
        <v/>
      </c>
      <c r="B38" t="str">
        <f t="shared" si="1"/>
        <v/>
      </c>
      <c r="C38" t="str">
        <f>IF(A38&lt;&gt;"",'Punkt 3.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si="0"/>
        <v/>
      </c>
      <c r="B39" t="str">
        <f t="shared" si="1"/>
        <v/>
      </c>
      <c r="C39" t="str">
        <f>IF(A39&lt;&gt;"",'Punkt 3.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si="0"/>
        <v/>
      </c>
      <c r="B40" t="str">
        <f t="shared" si="1"/>
        <v/>
      </c>
      <c r="C40" t="str">
        <f>IF(A40&lt;&gt;"",'Punkt 3.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si="0"/>
        <v/>
      </c>
      <c r="B41" t="str">
        <f t="shared" si="1"/>
        <v/>
      </c>
      <c r="C41" t="str">
        <f>IF(A41&lt;&gt;"",'Punkt 3.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si="0"/>
        <v/>
      </c>
      <c r="B42" t="str">
        <f t="shared" si="1"/>
        <v/>
      </c>
      <c r="C42" t="str">
        <f>IF(A42&lt;&gt;"",'Punkt 3.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si="0"/>
        <v/>
      </c>
      <c r="B43" t="str">
        <f t="shared" si="1"/>
        <v/>
      </c>
      <c r="C43" t="str">
        <f>IF(A43&lt;&gt;"",'Punkt 3.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si="0"/>
        <v/>
      </c>
      <c r="B44" t="str">
        <f t="shared" si="1"/>
        <v/>
      </c>
      <c r="C44" t="str">
        <f>IF(A44&lt;&gt;"",'Punkt 3.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si="0"/>
        <v/>
      </c>
      <c r="B45" t="str">
        <f t="shared" si="1"/>
        <v/>
      </c>
      <c r="C45" t="str">
        <f>IF(A45&lt;&gt;"",'Punkt 3.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si="0"/>
        <v/>
      </c>
      <c r="B46" t="str">
        <f t="shared" si="1"/>
        <v/>
      </c>
      <c r="C46" t="str">
        <f>IF(A46&lt;&gt;"",'Punkt 3.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si="0"/>
        <v/>
      </c>
      <c r="B47" t="str">
        <f t="shared" si="1"/>
        <v/>
      </c>
      <c r="C47" t="str">
        <f>IF(A47&lt;&gt;"",'Punkt 3.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si="0"/>
        <v/>
      </c>
      <c r="B48" t="str">
        <f t="shared" si="1"/>
        <v/>
      </c>
      <c r="C48" t="str">
        <f>IF(A48&lt;&gt;"",'Punkt 3.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si="0"/>
        <v/>
      </c>
      <c r="B49" t="str">
        <f t="shared" si="1"/>
        <v/>
      </c>
      <c r="C49" t="str">
        <f>IF(A49&lt;&gt;"",'Punkt 3.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si="0"/>
        <v/>
      </c>
      <c r="B50" t="str">
        <f t="shared" si="1"/>
        <v/>
      </c>
      <c r="C50" t="str">
        <f>IF(A50&lt;&gt;"",'Punkt 3.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si="0"/>
        <v/>
      </c>
      <c r="B51" t="str">
        <f t="shared" si="1"/>
        <v/>
      </c>
      <c r="C51" t="str">
        <f>IF(A51&lt;&gt;"",'Punkt 3.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si="0"/>
        <v/>
      </c>
      <c r="B52" t="str">
        <f t="shared" si="1"/>
        <v/>
      </c>
      <c r="C52" t="str">
        <f>IF(A52&lt;&gt;"",'Punkt 3.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si="0"/>
        <v/>
      </c>
      <c r="B53" t="str">
        <f t="shared" si="1"/>
        <v/>
      </c>
      <c r="C53" t="str">
        <f>IF(A53&lt;&gt;"",'Punkt 3.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si="0"/>
        <v/>
      </c>
      <c r="B54" t="str">
        <f t="shared" si="1"/>
        <v/>
      </c>
      <c r="C54" t="str">
        <f>IF(A54&lt;&gt;"",'Punkt 3.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si="0"/>
        <v/>
      </c>
      <c r="B55" t="str">
        <f t="shared" si="1"/>
        <v/>
      </c>
      <c r="C55" t="str">
        <f>IF(A55&lt;&gt;"",'Punkt 3.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si="0"/>
        <v/>
      </c>
      <c r="B56" t="str">
        <f t="shared" si="1"/>
        <v/>
      </c>
      <c r="C56" t="str">
        <f>IF(A56&lt;&gt;"",'Punkt 3.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si="0"/>
        <v/>
      </c>
      <c r="B57" t="str">
        <f t="shared" si="1"/>
        <v/>
      </c>
      <c r="C57" t="str">
        <f>IF(A57&lt;&gt;"",'Punkt 3.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si="0"/>
        <v/>
      </c>
      <c r="B58" t="str">
        <f t="shared" si="1"/>
        <v/>
      </c>
      <c r="C58" t="str">
        <f>IF(A58&lt;&gt;"",'Punkt 3.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si="0"/>
        <v/>
      </c>
      <c r="B59" t="str">
        <f t="shared" si="1"/>
        <v/>
      </c>
      <c r="C59" t="str">
        <f>IF(A59&lt;&gt;"",'Punkt 3.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si="0"/>
        <v/>
      </c>
      <c r="B60" t="str">
        <f t="shared" si="1"/>
        <v/>
      </c>
      <c r="C60" t="str">
        <f>IF(A60&lt;&gt;"",'Punkt 3.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si="0"/>
        <v/>
      </c>
      <c r="B61" t="str">
        <f t="shared" si="1"/>
        <v/>
      </c>
      <c r="C61" t="str">
        <f>IF(A61&lt;&gt;"",'Punkt 3.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si="0"/>
        <v/>
      </c>
      <c r="B62" t="str">
        <f t="shared" si="1"/>
        <v/>
      </c>
      <c r="C62" t="str">
        <f>IF(A62&lt;&gt;"",'Punkt 3.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si="0"/>
        <v/>
      </c>
      <c r="B63" t="str">
        <f t="shared" si="1"/>
        <v/>
      </c>
      <c r="C63" t="str">
        <f>IF(A63&lt;&gt;"",'Punkt 3.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si="0"/>
        <v/>
      </c>
      <c r="B64" t="str">
        <f t="shared" si="1"/>
        <v/>
      </c>
      <c r="C64" t="str">
        <f>IF(A64&lt;&gt;"",'Punkt 3.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si="0"/>
        <v/>
      </c>
      <c r="B65" t="str">
        <f t="shared" si="1"/>
        <v/>
      </c>
      <c r="C65" t="str">
        <f>IF(A65&lt;&gt;"",'Punkt 3.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si="0"/>
        <v/>
      </c>
      <c r="B66" t="str">
        <f t="shared" si="1"/>
        <v/>
      </c>
      <c r="C66" t="str">
        <f>IF(A66&lt;&gt;"",'Punkt 3.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si="5">IFERROR(VLOOKUP(VLOOKUP(K67,$J:$N,5,FALSE),$O$1:$Q$2,3,FALSE)&amp;" - "&amp;VLOOKUP($K67,$J:$N,3,FALSE),"")</f>
        <v/>
      </c>
      <c r="B67" t="str">
        <f t="shared" ref="B67:B101" si="6">IFERROR(VLOOKUP($K67,$J:$M,4,FALSE),"")</f>
        <v/>
      </c>
      <c r="C67" t="str">
        <f>IF(A67&lt;&gt;"",'Punkt 3. Projektøkonomi'!$B$2,"")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si="5"/>
        <v/>
      </c>
      <c r="B68" t="str">
        <f t="shared" si="6"/>
        <v/>
      </c>
      <c r="C68" t="str">
        <f>IF(A68&lt;&gt;"",'Punkt 3. Projektøkonomi'!$B$2,"")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si="5"/>
        <v/>
      </c>
      <c r="B69" t="str">
        <f t="shared" si="6"/>
        <v/>
      </c>
      <c r="C69" t="str">
        <f>IF(A69&lt;&gt;"",'Punkt 3. Projektøkonomi'!$B$2,"")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si="5"/>
        <v/>
      </c>
      <c r="B70" t="str">
        <f t="shared" si="6"/>
        <v/>
      </c>
      <c r="C70" t="str">
        <f>IF(A70&lt;&gt;"",'Punkt 3. Projektøkonomi'!$B$2,"")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si="5"/>
        <v/>
      </c>
      <c r="B71" t="str">
        <f t="shared" si="6"/>
        <v/>
      </c>
      <c r="C71" t="str">
        <f>IF(A71&lt;&gt;"",'Punkt 3. Projektøkonomi'!$B$2,"")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si="5"/>
        <v/>
      </c>
      <c r="B72" t="str">
        <f t="shared" si="6"/>
        <v/>
      </c>
      <c r="C72" t="str">
        <f>IF(A72&lt;&gt;"",'Punkt 3. Projektøkonomi'!$B$2,"")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si="5"/>
        <v/>
      </c>
      <c r="B73" t="str">
        <f t="shared" si="6"/>
        <v/>
      </c>
      <c r="C73" t="str">
        <f>IF(A73&lt;&gt;"",'Punkt 3. Projektøkonomi'!$B$2,"")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si="5"/>
        <v/>
      </c>
      <c r="B74" t="str">
        <f t="shared" si="6"/>
        <v/>
      </c>
      <c r="C74" t="str">
        <f>IF(A74&lt;&gt;"",'Punkt 3. Projektøkonomi'!$B$2,"")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si="5"/>
        <v/>
      </c>
      <c r="B75" t="str">
        <f t="shared" si="6"/>
        <v/>
      </c>
      <c r="C75" t="str">
        <f>IF(A75&lt;&gt;"",'Punkt 3. Projektøkonomi'!$B$2,"")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si="5"/>
        <v/>
      </c>
      <c r="B76" t="str">
        <f t="shared" si="6"/>
        <v/>
      </c>
      <c r="C76" t="str">
        <f>IF(A76&lt;&gt;"",'Punkt 3. Projektøkonomi'!$B$2,"")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si="6"/>
        <v/>
      </c>
      <c r="C77" t="str">
        <f ca="1">IF(A77&lt;&gt;"",'Punkt 3. Projektøkonomi'!$B$2,"")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si="5"/>
        <v/>
      </c>
      <c r="B78" t="str">
        <f t="shared" si="6"/>
        <v/>
      </c>
      <c r="C78" t="str">
        <f>IF(A78&lt;&gt;"",'Punkt 3. Projektøkonomi'!$B$2,"")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si="5"/>
        <v/>
      </c>
      <c r="B79" t="str">
        <f t="shared" si="6"/>
        <v/>
      </c>
      <c r="C79" t="str">
        <f>IF(A79&lt;&gt;"",'Punkt 3. Projektøkonomi'!$B$2,"")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si="5"/>
        <v/>
      </c>
      <c r="B80" t="str">
        <f t="shared" si="6"/>
        <v/>
      </c>
      <c r="C80" t="str">
        <f>IF(A80&lt;&gt;"",'Punkt 3. Projektøkonomi'!$B$2,"")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si="5"/>
        <v/>
      </c>
      <c r="B81" t="str">
        <f t="shared" si="6"/>
        <v/>
      </c>
      <c r="C81" t="str">
        <f>IF(A81&lt;&gt;"",'Punkt 3. Projektøkonomi'!$B$2,"")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si="5"/>
        <v/>
      </c>
      <c r="B82" t="str">
        <f t="shared" si="6"/>
        <v/>
      </c>
      <c r="C82" t="str">
        <f>IF(A82&lt;&gt;"",'Punkt 3. Projektøkonomi'!$B$2,"")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si="5"/>
        <v/>
      </c>
      <c r="B83" t="str">
        <f t="shared" si="6"/>
        <v/>
      </c>
      <c r="C83" t="str">
        <f>IF(A83&lt;&gt;"",'Punkt 3. Projektøkonomi'!$B$2,"")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si="5"/>
        <v/>
      </c>
      <c r="B84" t="str">
        <f t="shared" si="6"/>
        <v/>
      </c>
      <c r="C84" t="str">
        <f>IF(A84&lt;&gt;"",'Punkt 3. Projektøkonomi'!$B$2,"")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si="5"/>
        <v/>
      </c>
      <c r="B85" t="str">
        <f t="shared" si="6"/>
        <v/>
      </c>
      <c r="C85" t="str">
        <f>IF(A85&lt;&gt;"",'Punkt 3. Projektøkonomi'!$B$2,"")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si="5"/>
        <v/>
      </c>
      <c r="B86" t="str">
        <f t="shared" si="6"/>
        <v/>
      </c>
      <c r="C86" t="str">
        <f>IF(A86&lt;&gt;"",'Punkt 3. Projektøkonomi'!$B$2,"")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si="5"/>
        <v/>
      </c>
      <c r="B87" t="str">
        <f t="shared" si="6"/>
        <v/>
      </c>
      <c r="C87" t="str">
        <f>IF(A87&lt;&gt;"",'Punkt 3. Projektøkonomi'!$B$2,"")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si="5"/>
        <v/>
      </c>
      <c r="B88" t="str">
        <f t="shared" si="6"/>
        <v/>
      </c>
      <c r="C88" t="str">
        <f>IF(A88&lt;&gt;"",'Punkt 3. Projektøkonomi'!$B$2,"")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si="5"/>
        <v/>
      </c>
      <c r="B89" t="str">
        <f t="shared" si="6"/>
        <v/>
      </c>
      <c r="C89" t="str">
        <f>IF(A89&lt;&gt;"",'Punkt 3. Projektøkonomi'!$B$2,"")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si="5"/>
        <v/>
      </c>
      <c r="B90" t="str">
        <f t="shared" si="6"/>
        <v/>
      </c>
      <c r="C90" t="str">
        <f>IF(A90&lt;&gt;"",'Punkt 3. Projektøkonomi'!$B$2,"")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si="5"/>
        <v/>
      </c>
      <c r="B91" t="str">
        <f t="shared" si="6"/>
        <v/>
      </c>
      <c r="C91" t="str">
        <f>IF(A91&lt;&gt;"",'Punkt 3. Projektøkonomi'!$B$2,"")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si="5"/>
        <v/>
      </c>
      <c r="B92" t="str">
        <f t="shared" si="6"/>
        <v/>
      </c>
      <c r="C92" t="str">
        <f>IF(A92&lt;&gt;"",'Punkt 3. Projektøkonomi'!$B$2,"")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si="5"/>
        <v/>
      </c>
      <c r="B93" t="str">
        <f t="shared" si="6"/>
        <v/>
      </c>
      <c r="C93" t="str">
        <f>IF(A93&lt;&gt;"",'Punkt 3. Projektøkonomi'!$B$2,"")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si="5"/>
        <v/>
      </c>
      <c r="B94" t="str">
        <f t="shared" si="6"/>
        <v/>
      </c>
      <c r="C94" t="str">
        <f>IF(A94&lt;&gt;"",'Punkt 3. Projektøkonomi'!$B$2,"")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si="5"/>
        <v/>
      </c>
      <c r="B95" t="str">
        <f t="shared" si="6"/>
        <v/>
      </c>
      <c r="C95" t="str">
        <f>IF(A95&lt;&gt;"",'Punkt 3. Projektøkonomi'!$B$2,"")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si="5"/>
        <v/>
      </c>
      <c r="B96" t="str">
        <f t="shared" si="6"/>
        <v/>
      </c>
      <c r="C96" t="str">
        <f>IF(A96&lt;&gt;"",'Punkt 3. Projektøkonomi'!$B$2,"")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si="5"/>
        <v/>
      </c>
      <c r="B97" t="str">
        <f t="shared" si="6"/>
        <v/>
      </c>
      <c r="C97" t="str">
        <f>IF(A97&lt;&gt;"",'Punkt 3. Projektøkonomi'!$B$2,"")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si="5"/>
        <v/>
      </c>
      <c r="B98" t="str">
        <f t="shared" si="6"/>
        <v/>
      </c>
      <c r="C98" t="str">
        <f>IF(A98&lt;&gt;"",'Punkt 3. Projektøkonomi'!$B$2,"")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si="5"/>
        <v/>
      </c>
      <c r="B99" t="str">
        <f t="shared" si="6"/>
        <v/>
      </c>
      <c r="C99" t="str">
        <f>IF(A99&lt;&gt;"",'Punkt 3. Projektøkonomi'!$B$2,"")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si="5"/>
        <v/>
      </c>
      <c r="B100" t="str">
        <f t="shared" si="6"/>
        <v/>
      </c>
      <c r="C100" t="str">
        <f>IF(A100&lt;&gt;"",'Punkt 3. Projektøkonomi'!$B$2,"")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si="5"/>
        <v/>
      </c>
      <c r="B101" t="str">
        <f t="shared" si="6"/>
        <v/>
      </c>
      <c r="C101" t="str">
        <f>IF(A101&lt;&gt;"",'Punkt 3. Projektøkonomi'!$B$2,"")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1">
    <tabColor theme="3" tint="0.59999389629810485"/>
    <pageSetUpPr fitToPage="1"/>
  </sheetPr>
  <dimension ref="A2:V164"/>
  <sheetViews>
    <sheetView showGridLines="0" tabSelected="1" topLeftCell="A78" workbookViewId="0">
      <selection activeCell="I111" sqref="I111"/>
    </sheetView>
  </sheetViews>
  <sheetFormatPr defaultColWidth="8.85546875" defaultRowHeight="12.75" x14ac:dyDescent="0.2"/>
  <cols>
    <col min="1" max="1" width="41.5703125" style="72" customWidth="1"/>
    <col min="2" max="3" width="9.7109375" style="72" customWidth="1"/>
    <col min="4" max="4" width="10.28515625" style="73" customWidth="1"/>
    <col min="5" max="5" width="9.7109375" style="73" customWidth="1"/>
    <col min="6" max="6" width="11.7109375" style="73" customWidth="1"/>
    <col min="7" max="7" width="0.85546875" style="73" customWidth="1"/>
    <col min="8" max="8" width="4.42578125" customWidth="1"/>
    <col min="9" max="9" width="88.42578125" style="75" customWidth="1"/>
    <col min="10" max="10" width="43.7109375" style="72" customWidth="1"/>
    <col min="11" max="11" width="11.28515625" style="72" customWidth="1"/>
    <col min="12" max="16384" width="8.85546875" style="72"/>
  </cols>
  <sheetData>
    <row r="2" spans="1:21" x14ac:dyDescent="0.2">
      <c r="A2" s="67" t="s">
        <v>39</v>
      </c>
      <c r="B2" s="59"/>
      <c r="C2" s="67"/>
      <c r="D2" s="67"/>
      <c r="E2" s="67"/>
      <c r="F2" s="67"/>
      <c r="G2" s="96"/>
      <c r="I2" s="155" t="s">
        <v>113</v>
      </c>
    </row>
    <row r="3" spans="1:21" x14ac:dyDescent="0.2">
      <c r="A3" s="67"/>
      <c r="B3" s="211"/>
      <c r="C3" s="67"/>
      <c r="D3" s="67"/>
      <c r="E3" s="67"/>
      <c r="F3" s="67"/>
      <c r="G3" s="96"/>
      <c r="I3" s="206" t="s">
        <v>143</v>
      </c>
    </row>
    <row r="4" spans="1:21" ht="7.5" customHeight="1" x14ac:dyDescent="0.2">
      <c r="A4" s="67"/>
      <c r="B4" s="210"/>
      <c r="C4" s="67"/>
      <c r="D4" s="67"/>
      <c r="E4" s="67"/>
      <c r="F4" s="67"/>
      <c r="G4" s="96"/>
      <c r="I4" s="83"/>
    </row>
    <row r="5" spans="1:21" x14ac:dyDescent="0.2">
      <c r="A5" s="67" t="s">
        <v>59</v>
      </c>
      <c r="B5" s="221"/>
      <c r="C5" s="222"/>
      <c r="D5" s="222"/>
      <c r="E5" s="222"/>
      <c r="F5" s="223"/>
      <c r="G5" s="97"/>
      <c r="I5" s="77"/>
    </row>
    <row r="6" spans="1:21" ht="24.75" customHeight="1" x14ac:dyDescent="0.2">
      <c r="A6" s="67" t="s">
        <v>60</v>
      </c>
      <c r="B6" s="224"/>
      <c r="C6" s="225"/>
      <c r="D6" s="225"/>
      <c r="E6" s="225"/>
      <c r="F6" s="226"/>
      <c r="G6" s="97"/>
      <c r="I6" s="156"/>
    </row>
    <row r="7" spans="1:21" ht="5.25" customHeight="1" x14ac:dyDescent="0.2">
      <c r="A7" s="67"/>
      <c r="B7" s="78"/>
      <c r="C7" s="78"/>
      <c r="D7" s="78"/>
      <c r="E7" s="78"/>
      <c r="F7" s="78"/>
      <c r="G7" s="98"/>
    </row>
    <row r="8" spans="1:21" ht="15.75" customHeight="1" x14ac:dyDescent="0.2">
      <c r="A8" s="86" t="s">
        <v>44</v>
      </c>
      <c r="B8" s="220"/>
      <c r="C8" s="220"/>
      <c r="D8" s="220"/>
      <c r="E8" s="220"/>
      <c r="F8" s="220"/>
      <c r="G8" s="98"/>
      <c r="I8" s="268" t="s">
        <v>147</v>
      </c>
      <c r="J8" s="207"/>
      <c r="K8" s="207"/>
      <c r="L8" s="207"/>
      <c r="M8" s="75"/>
      <c r="N8" s="75"/>
      <c r="O8" s="75"/>
      <c r="P8" s="75"/>
      <c r="Q8" s="75"/>
      <c r="R8" s="75"/>
      <c r="S8" s="75"/>
      <c r="T8" s="75"/>
      <c r="U8" s="75"/>
    </row>
    <row r="9" spans="1:21" ht="12.75" hidden="1" customHeight="1" x14ac:dyDescent="0.2">
      <c r="D9" s="72"/>
      <c r="E9" s="72"/>
      <c r="F9" s="72"/>
      <c r="G9" s="99"/>
      <c r="I9" s="268"/>
      <c r="J9" s="207"/>
      <c r="K9" s="207"/>
      <c r="L9" s="207"/>
      <c r="M9" s="75"/>
      <c r="N9" s="75"/>
      <c r="O9" s="75"/>
      <c r="P9" s="75"/>
      <c r="Q9" s="75"/>
      <c r="R9" s="75"/>
      <c r="S9" s="75"/>
      <c r="T9" s="75"/>
      <c r="U9" s="75"/>
    </row>
    <row r="10" spans="1:21" ht="12.75" hidden="1" customHeight="1" x14ac:dyDescent="0.2">
      <c r="A10" s="70" t="s">
        <v>45</v>
      </c>
      <c r="B10" s="67"/>
      <c r="C10" s="67"/>
      <c r="D10" s="67"/>
      <c r="E10" s="67"/>
      <c r="F10" s="67"/>
      <c r="G10" s="96"/>
      <c r="I10" s="268"/>
      <c r="J10" s="207"/>
      <c r="K10" s="207"/>
      <c r="L10" s="207"/>
      <c r="M10" s="75"/>
      <c r="N10" s="75"/>
      <c r="O10" s="75"/>
      <c r="P10" s="75"/>
      <c r="Q10" s="75"/>
      <c r="R10" s="75"/>
      <c r="S10" s="75"/>
      <c r="T10" s="75"/>
      <c r="U10" s="75"/>
    </row>
    <row r="11" spans="1:21" ht="39.75" hidden="1" customHeight="1" x14ac:dyDescent="0.2">
      <c r="A11" s="236" t="s">
        <v>46</v>
      </c>
      <c r="B11" s="237" t="s">
        <v>61</v>
      </c>
      <c r="C11" s="237"/>
      <c r="D11" s="237" t="s">
        <v>62</v>
      </c>
      <c r="E11" s="237"/>
      <c r="F11" s="237" t="s">
        <v>49</v>
      </c>
      <c r="G11" s="100"/>
      <c r="I11" s="268"/>
      <c r="J11" s="207"/>
      <c r="K11" s="207"/>
      <c r="L11" s="207"/>
    </row>
    <row r="12" spans="1:21" ht="12.75" hidden="1" customHeight="1" x14ac:dyDescent="0.2">
      <c r="A12" s="236"/>
      <c r="B12" s="238" t="s">
        <v>47</v>
      </c>
      <c r="C12" s="238"/>
      <c r="D12" s="238" t="s">
        <v>47</v>
      </c>
      <c r="E12" s="238"/>
      <c r="F12" s="244"/>
      <c r="G12" s="100"/>
      <c r="I12" s="268"/>
      <c r="J12" s="207"/>
      <c r="K12" s="207"/>
      <c r="L12" s="207"/>
    </row>
    <row r="13" spans="1:21" ht="12.75" hidden="1" customHeight="1" x14ac:dyDescent="0.2">
      <c r="A13" s="66"/>
      <c r="B13" s="249"/>
      <c r="C13" s="249"/>
      <c r="D13" s="249"/>
      <c r="E13" s="249"/>
      <c r="F13" s="19" t="str">
        <f>IF(D13=0,"",D13/B13)</f>
        <v/>
      </c>
      <c r="G13" s="101"/>
      <c r="I13" s="268"/>
      <c r="J13" s="207"/>
      <c r="K13" s="207"/>
      <c r="L13" s="207"/>
    </row>
    <row r="14" spans="1:21" ht="12.75" hidden="1" customHeight="1" x14ac:dyDescent="0.2">
      <c r="A14" s="66"/>
      <c r="B14" s="227"/>
      <c r="C14" s="228"/>
      <c r="D14" s="227"/>
      <c r="E14" s="228"/>
      <c r="F14" s="19" t="str">
        <f t="shared" ref="F14:F18" si="0">IF(D14=0,"",D14/B14)</f>
        <v/>
      </c>
      <c r="G14" s="101"/>
      <c r="I14" s="268"/>
      <c r="J14" s="207"/>
      <c r="K14" s="207"/>
      <c r="L14" s="207"/>
    </row>
    <row r="15" spans="1:21" ht="12.75" hidden="1" customHeight="1" x14ac:dyDescent="0.2">
      <c r="A15" s="66"/>
      <c r="B15" s="227"/>
      <c r="C15" s="228"/>
      <c r="D15" s="227"/>
      <c r="E15" s="228"/>
      <c r="F15" s="19" t="str">
        <f t="shared" si="0"/>
        <v/>
      </c>
      <c r="G15" s="101"/>
      <c r="I15" s="268"/>
      <c r="J15" s="207"/>
      <c r="K15" s="207"/>
      <c r="L15" s="207"/>
    </row>
    <row r="16" spans="1:21" ht="12.75" hidden="1" customHeight="1" x14ac:dyDescent="0.2">
      <c r="A16" s="66"/>
      <c r="B16" s="227"/>
      <c r="C16" s="228"/>
      <c r="D16" s="227"/>
      <c r="E16" s="228"/>
      <c r="F16" s="19" t="str">
        <f t="shared" si="0"/>
        <v/>
      </c>
      <c r="G16" s="101"/>
      <c r="I16" s="268"/>
      <c r="J16" s="207"/>
      <c r="K16" s="207"/>
      <c r="L16" s="207"/>
    </row>
    <row r="17" spans="1:21" ht="12.75" hidden="1" customHeight="1" x14ac:dyDescent="0.2">
      <c r="A17" s="66"/>
      <c r="B17" s="227"/>
      <c r="C17" s="228"/>
      <c r="D17" s="227"/>
      <c r="E17" s="228"/>
      <c r="F17" s="19" t="str">
        <f t="shared" si="0"/>
        <v/>
      </c>
      <c r="G17" s="101"/>
      <c r="I17" s="268"/>
      <c r="J17" s="207"/>
      <c r="K17" s="207"/>
      <c r="L17" s="207"/>
    </row>
    <row r="18" spans="1:21" ht="12" hidden="1" customHeight="1" x14ac:dyDescent="0.2">
      <c r="A18" s="55" t="s">
        <v>48</v>
      </c>
      <c r="B18" s="239">
        <f>SUM(B13:C17)</f>
        <v>0</v>
      </c>
      <c r="C18" s="240"/>
      <c r="D18" s="239">
        <f>SUM(D13:E17)</f>
        <v>0</v>
      </c>
      <c r="E18" s="240"/>
      <c r="F18" s="56" t="str">
        <f t="shared" si="0"/>
        <v/>
      </c>
      <c r="G18" s="102"/>
      <c r="I18" s="268"/>
      <c r="J18" s="207"/>
      <c r="K18" s="207"/>
      <c r="L18" s="207"/>
    </row>
    <row r="19" spans="1:21" ht="12" hidden="1" customHeight="1" x14ac:dyDescent="0.2">
      <c r="A19" s="53"/>
      <c r="B19" s="54"/>
      <c r="C19"/>
      <c r="D19" s="54"/>
      <c r="E19" s="2"/>
      <c r="F19" s="54"/>
      <c r="G19" s="103"/>
      <c r="I19" s="268"/>
      <c r="J19" s="207"/>
      <c r="K19" s="207"/>
      <c r="L19" s="207"/>
    </row>
    <row r="20" spans="1:21" ht="15" x14ac:dyDescent="0.2">
      <c r="A20" s="53"/>
      <c r="B20" s="54"/>
      <c r="C20"/>
      <c r="D20" s="54"/>
      <c r="E20" s="2"/>
      <c r="F20" s="54"/>
      <c r="G20" s="103"/>
      <c r="I20" s="268"/>
      <c r="J20" s="207"/>
      <c r="K20" s="207"/>
      <c r="L20" s="207"/>
    </row>
    <row r="21" spans="1:21" ht="12" customHeight="1" x14ac:dyDescent="0.2">
      <c r="A21" s="1" t="s">
        <v>108</v>
      </c>
      <c r="B21" s="157" t="s">
        <v>165</v>
      </c>
      <c r="C21" s="157"/>
      <c r="D21" s="54"/>
      <c r="E21" s="2"/>
      <c r="F21" s="54"/>
      <c r="G21" s="103"/>
      <c r="I21" t="s">
        <v>144</v>
      </c>
      <c r="J21" s="207"/>
      <c r="K21" s="207"/>
      <c r="L21" s="207"/>
    </row>
    <row r="22" spans="1:21" x14ac:dyDescent="0.2">
      <c r="A22" s="231" t="s">
        <v>64</v>
      </c>
      <c r="B22" s="41"/>
      <c r="C22" s="41"/>
      <c r="D22" s="42"/>
      <c r="E22" s="42"/>
      <c r="F22" s="51" t="s">
        <v>43</v>
      </c>
      <c r="G22" s="104"/>
      <c r="I22" t="s">
        <v>145</v>
      </c>
    </row>
    <row r="23" spans="1:21" x14ac:dyDescent="0.2">
      <c r="A23" s="232"/>
      <c r="B23" s="43"/>
      <c r="C23" s="43"/>
      <c r="D23" s="44"/>
      <c r="E23" s="44"/>
      <c r="F23" s="143" t="s">
        <v>0</v>
      </c>
      <c r="G23" s="105"/>
      <c r="I23" s="84" t="s">
        <v>146</v>
      </c>
    </row>
    <row r="24" spans="1:21" ht="40.5" customHeight="1" x14ac:dyDescent="0.2">
      <c r="A24" s="215" t="s">
        <v>166</v>
      </c>
      <c r="B24" s="216" t="s">
        <v>13</v>
      </c>
      <c r="C24" s="216" t="s">
        <v>56</v>
      </c>
      <c r="D24" s="202" t="s">
        <v>14</v>
      </c>
      <c r="E24" s="216" t="s">
        <v>16</v>
      </c>
      <c r="F24" s="217"/>
      <c r="G24" s="106"/>
      <c r="I24" s="213" t="s">
        <v>151</v>
      </c>
      <c r="J24" s="213"/>
      <c r="K24" s="213"/>
      <c r="L24" s="213"/>
    </row>
    <row r="25" spans="1:21" x14ac:dyDescent="0.2">
      <c r="A25" s="46"/>
      <c r="B25" s="47"/>
      <c r="C25" s="61"/>
      <c r="D25" s="62"/>
      <c r="E25" s="63" t="str">
        <f t="shared" ref="E25:E31" si="1">IF(D25&lt;&gt;"",C25*(1+D25/100),"")</f>
        <v/>
      </c>
      <c r="F25" s="13" t="str">
        <f t="shared" ref="F25:F31" si="2">IF(B25&lt;&gt;"",ROUND((B25*C25)/1000,0),"")</f>
        <v/>
      </c>
      <c r="G25" s="107"/>
      <c r="I25" s="69" t="s">
        <v>57</v>
      </c>
    </row>
    <row r="26" spans="1:21" x14ac:dyDescent="0.2">
      <c r="A26" s="46"/>
      <c r="B26" s="47"/>
      <c r="C26" s="61"/>
      <c r="D26" s="62"/>
      <c r="E26" s="63" t="str">
        <f t="shared" si="1"/>
        <v/>
      </c>
      <c r="F26" s="13" t="str">
        <f t="shared" si="2"/>
        <v/>
      </c>
      <c r="G26" s="107"/>
    </row>
    <row r="27" spans="1:21" x14ac:dyDescent="0.2">
      <c r="A27" s="48"/>
      <c r="B27" s="47"/>
      <c r="C27" s="61"/>
      <c r="D27" s="62"/>
      <c r="E27" s="63" t="str">
        <f t="shared" si="1"/>
        <v/>
      </c>
      <c r="F27" s="13" t="str">
        <f t="shared" si="2"/>
        <v/>
      </c>
      <c r="G27" s="107"/>
      <c r="I27" s="90" t="s">
        <v>148</v>
      </c>
      <c r="S27" s="88"/>
      <c r="T27" s="88"/>
      <c r="U27" s="88"/>
    </row>
    <row r="28" spans="1:21" x14ac:dyDescent="0.2">
      <c r="A28" s="46"/>
      <c r="B28" s="47"/>
      <c r="C28" s="61"/>
      <c r="D28" s="62"/>
      <c r="E28" s="63" t="str">
        <f t="shared" si="1"/>
        <v/>
      </c>
      <c r="F28" s="13" t="str">
        <f t="shared" si="2"/>
        <v/>
      </c>
      <c r="G28" s="107"/>
      <c r="I28" s="90" t="s">
        <v>149</v>
      </c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</row>
    <row r="29" spans="1:21" x14ac:dyDescent="0.2">
      <c r="A29" s="46"/>
      <c r="B29" s="47"/>
      <c r="C29" s="61"/>
      <c r="D29" s="62"/>
      <c r="E29" s="63" t="str">
        <f t="shared" si="1"/>
        <v/>
      </c>
      <c r="F29" s="13" t="str">
        <f t="shared" si="2"/>
        <v/>
      </c>
      <c r="G29" s="107"/>
      <c r="I29" s="88" t="s">
        <v>167</v>
      </c>
      <c r="S29" s="88"/>
      <c r="T29" s="88"/>
      <c r="U29" s="88"/>
    </row>
    <row r="30" spans="1:21" x14ac:dyDescent="0.2">
      <c r="A30" s="46"/>
      <c r="B30" s="47"/>
      <c r="C30" s="61"/>
      <c r="D30" s="62"/>
      <c r="E30" s="63" t="str">
        <f t="shared" si="1"/>
        <v/>
      </c>
      <c r="F30" s="13" t="str">
        <f t="shared" si="2"/>
        <v/>
      </c>
      <c r="G30" s="107"/>
      <c r="I30" s="72"/>
    </row>
    <row r="31" spans="1:21" x14ac:dyDescent="0.2">
      <c r="A31" s="46"/>
      <c r="B31" s="47"/>
      <c r="C31" s="61"/>
      <c r="D31" s="62"/>
      <c r="E31" s="63" t="str">
        <f t="shared" si="1"/>
        <v/>
      </c>
      <c r="F31" s="13" t="str">
        <f t="shared" si="2"/>
        <v/>
      </c>
      <c r="G31" s="107"/>
    </row>
    <row r="32" spans="1:21" x14ac:dyDescent="0.2">
      <c r="A32" s="57" t="s">
        <v>17</v>
      </c>
      <c r="B32" s="7"/>
      <c r="C32" s="7"/>
      <c r="D32" s="7"/>
      <c r="E32" s="28"/>
      <c r="F32" s="13">
        <f>SUM(F25:F31)</f>
        <v>0</v>
      </c>
      <c r="G32" s="107"/>
      <c r="I32" s="87"/>
      <c r="N32" s="75"/>
    </row>
    <row r="33" spans="1:14" x14ac:dyDescent="0.2">
      <c r="A33" s="6" t="s">
        <v>75</v>
      </c>
      <c r="B33" s="7"/>
      <c r="C33" s="7"/>
      <c r="D33" s="24"/>
      <c r="E33" s="58"/>
      <c r="F33" s="130">
        <f>+F107</f>
        <v>0</v>
      </c>
      <c r="G33" s="108"/>
      <c r="I33" s="75" t="s">
        <v>82</v>
      </c>
      <c r="N33" s="75"/>
    </row>
    <row r="34" spans="1:14" x14ac:dyDescent="0.2">
      <c r="A34" s="6" t="s">
        <v>76</v>
      </c>
      <c r="B34" s="7"/>
      <c r="C34" s="235"/>
      <c r="D34" s="235"/>
      <c r="E34" s="58"/>
      <c r="F34" s="130">
        <f>+F118</f>
        <v>0</v>
      </c>
      <c r="G34" s="107"/>
      <c r="I34" s="75" t="s">
        <v>83</v>
      </c>
      <c r="N34" s="75"/>
    </row>
    <row r="35" spans="1:14" x14ac:dyDescent="0.2">
      <c r="A35" s="6" t="s">
        <v>77</v>
      </c>
      <c r="B35" s="7"/>
      <c r="C35" s="7"/>
      <c r="D35" s="24"/>
      <c r="E35" s="58"/>
      <c r="F35" s="131">
        <f>+F136</f>
        <v>0</v>
      </c>
      <c r="G35" s="108"/>
      <c r="I35" s="75" t="s">
        <v>84</v>
      </c>
      <c r="N35" s="75"/>
    </row>
    <row r="36" spans="1:14" x14ac:dyDescent="0.2">
      <c r="A36" s="21" t="s">
        <v>78</v>
      </c>
      <c r="B36" s="22"/>
      <c r="C36" s="22"/>
      <c r="D36" s="25"/>
      <c r="E36" s="23"/>
      <c r="F36" s="64">
        <f>ROUND(F32,0)+ROUND(F33,0)+ROUND(F34,0)+ROUND(F35,0)</f>
        <v>0</v>
      </c>
      <c r="G36" s="109"/>
      <c r="H36" s="93"/>
      <c r="N36" s="75"/>
    </row>
    <row r="37" spans="1:14" x14ac:dyDescent="0.2">
      <c r="A37" s="233" t="s">
        <v>19</v>
      </c>
      <c r="B37" s="234"/>
      <c r="C37" s="234"/>
      <c r="D37" s="24"/>
      <c r="E37" s="58"/>
      <c r="F37" s="13" t="str">
        <f>IF(D25&lt;&gt;"",ROUND((SUMPRODUCT(B25:B31,E25:E31)-SUMPRODUCT(B25:B31,C25:C31))/1000,0),"")</f>
        <v/>
      </c>
      <c r="G37" s="107"/>
      <c r="N37" s="75"/>
    </row>
    <row r="38" spans="1:14" x14ac:dyDescent="0.2">
      <c r="A38" s="6" t="s">
        <v>20</v>
      </c>
      <c r="B38" s="7"/>
      <c r="C38" s="7"/>
      <c r="D38" s="37"/>
      <c r="E38" s="29" t="s">
        <v>12</v>
      </c>
      <c r="F38" s="13" t="str">
        <f>IF(D38&lt;&gt;"",ROUND((SUM(F32:F35)-F40)*(1+D38/100)-(SUM(F32:F35)-F40),0),"")</f>
        <v/>
      </c>
      <c r="G38" s="107"/>
      <c r="N38" s="75"/>
    </row>
    <row r="39" spans="1:14" x14ac:dyDescent="0.2">
      <c r="A39" s="10" t="s">
        <v>18</v>
      </c>
      <c r="B39" s="11"/>
      <c r="C39" s="11"/>
      <c r="D39" s="26"/>
      <c r="E39" s="18"/>
      <c r="F39" s="132">
        <f>IFERROR(F36+F37+F38,IFERROR(F36+F37,IFERROR(F36+F38,F36)))</f>
        <v>0</v>
      </c>
      <c r="G39" s="109"/>
      <c r="H39" s="94"/>
      <c r="N39" s="75"/>
    </row>
    <row r="40" spans="1:14" x14ac:dyDescent="0.2">
      <c r="A40" s="8" t="s">
        <v>10</v>
      </c>
      <c r="B40" s="9"/>
      <c r="C40" s="9"/>
      <c r="D40" s="145" t="s">
        <v>109</v>
      </c>
      <c r="E40" s="146" t="str">
        <f>IF(F40=0,"",F40/F39)</f>
        <v/>
      </c>
      <c r="F40" s="133">
        <f>+F145</f>
        <v>0</v>
      </c>
      <c r="G40" s="108"/>
      <c r="I40" s="75" t="s">
        <v>112</v>
      </c>
      <c r="N40" s="75"/>
    </row>
    <row r="41" spans="1:14" ht="13.5" thickBot="1" x14ac:dyDescent="0.25">
      <c r="A41" s="38" t="s">
        <v>1</v>
      </c>
      <c r="B41" s="12"/>
      <c r="C41" s="12"/>
      <c r="D41" s="39"/>
      <c r="E41" s="40"/>
      <c r="F41" s="65">
        <f>ROUND(F39-F40,0)</f>
        <v>0</v>
      </c>
      <c r="G41" s="109"/>
      <c r="N41" s="75"/>
    </row>
    <row r="42" spans="1:14" ht="13.5" customHeight="1" x14ac:dyDescent="0.2">
      <c r="A42" s="32" t="s">
        <v>15</v>
      </c>
      <c r="B42" s="30"/>
      <c r="C42" s="30"/>
      <c r="D42" s="31"/>
      <c r="E42" s="33"/>
      <c r="F42" s="134" t="str">
        <f>IFERROR((F37+F38)/F41,IFERROR(F37/F41,IFERROR(F38/F41,"")))</f>
        <v/>
      </c>
      <c r="G42" s="110"/>
      <c r="N42" s="75"/>
    </row>
    <row r="43" spans="1:14" x14ac:dyDescent="0.2">
      <c r="A43"/>
      <c r="B43"/>
      <c r="C43"/>
      <c r="D43" s="2"/>
      <c r="E43" s="2"/>
      <c r="F43" s="5"/>
      <c r="G43" s="107"/>
    </row>
    <row r="44" spans="1:14" x14ac:dyDescent="0.2">
      <c r="A44" s="231" t="s">
        <v>65</v>
      </c>
      <c r="B44" s="41"/>
      <c r="C44" s="41"/>
      <c r="D44" s="42"/>
      <c r="E44" s="42"/>
      <c r="F44" s="51" t="s">
        <v>43</v>
      </c>
      <c r="G44" s="104"/>
    </row>
    <row r="45" spans="1:14" x14ac:dyDescent="0.2">
      <c r="A45" s="232"/>
      <c r="B45" s="45"/>
      <c r="C45" s="43"/>
      <c r="D45" s="43"/>
      <c r="E45" s="44" t="s">
        <v>2</v>
      </c>
      <c r="F45" s="143" t="s">
        <v>0</v>
      </c>
      <c r="G45" s="105"/>
    </row>
    <row r="46" spans="1:14" x14ac:dyDescent="0.2">
      <c r="A46" s="10" t="s">
        <v>42</v>
      </c>
      <c r="B46" s="11"/>
      <c r="C46" s="7"/>
      <c r="D46" s="7"/>
      <c r="E46" s="19" t="str">
        <f>IF(F46="","",F46/$F$54)</f>
        <v/>
      </c>
      <c r="F46" s="60"/>
      <c r="G46" s="111"/>
    </row>
    <row r="47" spans="1:14" x14ac:dyDescent="0.2">
      <c r="A47" s="6" t="s">
        <v>168</v>
      </c>
      <c r="B47" s="7"/>
      <c r="C47" s="7"/>
      <c r="D47" s="7"/>
      <c r="E47" s="19" t="str">
        <f>IF(F47="","",F47/$F$54)</f>
        <v/>
      </c>
      <c r="F47" s="49"/>
      <c r="G47" s="108"/>
      <c r="I47" s="82"/>
      <c r="J47"/>
      <c r="K47"/>
      <c r="L47"/>
    </row>
    <row r="48" spans="1:14" x14ac:dyDescent="0.2">
      <c r="A48" s="6" t="s">
        <v>8</v>
      </c>
      <c r="B48" s="7"/>
      <c r="C48" s="14" t="s">
        <v>5</v>
      </c>
      <c r="D48" s="14" t="s">
        <v>6</v>
      </c>
      <c r="E48" s="35"/>
      <c r="F48" s="13"/>
      <c r="G48" s="107"/>
      <c r="I48" s="76"/>
      <c r="J48"/>
      <c r="K48"/>
      <c r="L48"/>
    </row>
    <row r="49" spans="1:12" x14ac:dyDescent="0.2">
      <c r="A49" s="229"/>
      <c r="B49" s="230"/>
      <c r="C49" s="37"/>
      <c r="D49" s="37"/>
      <c r="E49" s="19" t="str">
        <f>IF(F49="","",F49/$F$54)</f>
        <v/>
      </c>
      <c r="F49" s="13" t="str">
        <f>IF(AND(C49="",D49=""),"",IF(D49="",ROUND(C49,0),ROUND(D49,0)))</f>
        <v/>
      </c>
      <c r="G49" s="107"/>
      <c r="I49" s="75" t="s">
        <v>152</v>
      </c>
      <c r="J49" s="84"/>
      <c r="K49" s="84"/>
      <c r="L49" s="84"/>
    </row>
    <row r="50" spans="1:12" x14ac:dyDescent="0.2">
      <c r="A50" s="229"/>
      <c r="B50" s="230"/>
      <c r="C50" s="37"/>
      <c r="D50" s="37"/>
      <c r="E50" s="19" t="str">
        <f>IF(F50="","",F50/$F$54)</f>
        <v/>
      </c>
      <c r="F50" s="13" t="str">
        <f t="shared" ref="F50:F53" si="3">IF(AND(C50="",D50=""),"",IF(D50="",ROUND(C50,0),ROUND(D50,0)))</f>
        <v/>
      </c>
      <c r="G50" s="107"/>
      <c r="I50" s="84" t="s">
        <v>58</v>
      </c>
      <c r="J50" s="84"/>
      <c r="K50" s="84"/>
      <c r="L50" s="84"/>
    </row>
    <row r="51" spans="1:12" x14ac:dyDescent="0.2">
      <c r="A51" s="6" t="s">
        <v>7</v>
      </c>
      <c r="B51" s="7"/>
      <c r="C51" s="14" t="s">
        <v>5</v>
      </c>
      <c r="D51" s="14" t="s">
        <v>6</v>
      </c>
      <c r="E51" s="27"/>
      <c r="F51" s="13"/>
      <c r="G51" s="107"/>
    </row>
    <row r="52" spans="1:12" x14ac:dyDescent="0.2">
      <c r="A52" s="245"/>
      <c r="B52" s="246"/>
      <c r="C52" s="37"/>
      <c r="D52" s="37"/>
      <c r="E52" s="19" t="str">
        <f>IF(F52="","",F52/$F$54)</f>
        <v/>
      </c>
      <c r="F52" s="13" t="str">
        <f t="shared" si="3"/>
        <v/>
      </c>
      <c r="G52" s="107"/>
      <c r="I52" s="208" t="s">
        <v>153</v>
      </c>
    </row>
    <row r="53" spans="1:12" x14ac:dyDescent="0.2">
      <c r="A53" s="247"/>
      <c r="B53" s="248"/>
      <c r="C53" s="37"/>
      <c r="D53" s="37"/>
      <c r="E53" s="19" t="str">
        <f>IF(F53="","",F53/$F$54)</f>
        <v/>
      </c>
      <c r="F53" s="13" t="str">
        <f t="shared" si="3"/>
        <v/>
      </c>
      <c r="G53" s="107"/>
    </row>
    <row r="54" spans="1:12" ht="13.5" thickBot="1" x14ac:dyDescent="0.25">
      <c r="A54" s="15" t="s">
        <v>3</v>
      </c>
      <c r="B54" s="34"/>
      <c r="C54" s="12"/>
      <c r="D54" s="12"/>
      <c r="E54" s="20">
        <f>ROUND(SUM(E46:E53),3)</f>
        <v>0</v>
      </c>
      <c r="F54" s="68">
        <f>ROUND(SUM(F46:F53),0)</f>
        <v>0</v>
      </c>
      <c r="G54" s="109"/>
    </row>
    <row r="55" spans="1:12" ht="7.5" customHeight="1" x14ac:dyDescent="0.2">
      <c r="A55" s="3"/>
      <c r="B55"/>
      <c r="C55"/>
      <c r="D55" s="4"/>
      <c r="E55" s="4"/>
      <c r="F55" s="5"/>
      <c r="G55" s="107"/>
    </row>
    <row r="56" spans="1:12" x14ac:dyDescent="0.2">
      <c r="A56" s="16" t="s">
        <v>80</v>
      </c>
      <c r="B56" s="9"/>
      <c r="C56" s="9"/>
      <c r="D56" s="9"/>
      <c r="E56" s="36">
        <f>100%-E54</f>
        <v>1</v>
      </c>
      <c r="F56" s="17">
        <f>F41-F54</f>
        <v>0</v>
      </c>
      <c r="G56" s="112"/>
      <c r="I56" s="75" t="s">
        <v>154</v>
      </c>
    </row>
    <row r="57" spans="1:12" x14ac:dyDescent="0.2">
      <c r="A57" s="3"/>
      <c r="B57"/>
      <c r="C57"/>
      <c r="D57"/>
      <c r="E57" s="125"/>
      <c r="F57" s="126"/>
      <c r="G57" s="112"/>
    </row>
    <row r="58" spans="1:12" x14ac:dyDescent="0.2">
      <c r="A58" s="1"/>
      <c r="B58" s="50"/>
      <c r="C58"/>
      <c r="D58" s="2"/>
      <c r="E58" s="2"/>
      <c r="F58" s="127" t="s">
        <v>79</v>
      </c>
      <c r="G58" s="106"/>
      <c r="I58" s="242"/>
      <c r="J58" s="242"/>
      <c r="K58" s="242"/>
    </row>
    <row r="59" spans="1:12" x14ac:dyDescent="0.2">
      <c r="A59"/>
      <c r="B59"/>
      <c r="C59"/>
      <c r="D59" s="50"/>
      <c r="E59" s="2" t="s">
        <v>72</v>
      </c>
      <c r="F59" s="37"/>
      <c r="G59" s="113"/>
      <c r="I59" s="242"/>
      <c r="J59" s="242"/>
      <c r="K59" s="242"/>
    </row>
    <row r="60" spans="1:12" x14ac:dyDescent="0.2">
      <c r="A60"/>
      <c r="B60" s="80"/>
      <c r="C60"/>
      <c r="D60" s="50"/>
      <c r="E60" s="2" t="s">
        <v>73</v>
      </c>
      <c r="F60" s="37"/>
      <c r="G60" s="113"/>
    </row>
    <row r="61" spans="1:12" x14ac:dyDescent="0.2">
      <c r="A61"/>
      <c r="B61" s="80"/>
      <c r="C61"/>
      <c r="D61" s="50"/>
      <c r="E61" s="2"/>
      <c r="F61" s="80"/>
      <c r="G61" s="113"/>
    </row>
    <row r="62" spans="1:12" ht="18" customHeight="1" x14ac:dyDescent="0.2">
      <c r="A62" s="52" t="s">
        <v>169</v>
      </c>
      <c r="B62"/>
      <c r="C62"/>
      <c r="D62" s="2"/>
      <c r="E62" s="2"/>
      <c r="F62" s="2"/>
      <c r="G62" s="113"/>
    </row>
    <row r="63" spans="1:12" x14ac:dyDescent="0.2">
      <c r="A63" s="77" t="s">
        <v>105</v>
      </c>
      <c r="B63" s="80"/>
      <c r="D63" s="147" t="s">
        <v>110</v>
      </c>
      <c r="E63" s="148">
        <f>+F46</f>
        <v>0</v>
      </c>
      <c r="G63" s="113"/>
    </row>
    <row r="64" spans="1:12" x14ac:dyDescent="0.2">
      <c r="A64" s="136" t="s">
        <v>161</v>
      </c>
      <c r="B64" s="137"/>
      <c r="C64" s="138"/>
      <c r="D64" s="149" t="s">
        <v>111</v>
      </c>
      <c r="E64" s="150"/>
      <c r="G64" s="113"/>
    </row>
    <row r="65" spans="1:22" x14ac:dyDescent="0.2">
      <c r="A65" s="140" t="s">
        <v>106</v>
      </c>
      <c r="B65" s="139"/>
      <c r="C65" s="140"/>
      <c r="D65" s="60" t="s">
        <v>107</v>
      </c>
      <c r="E65" s="153" t="str">
        <f>IF(E64=0,"",E63/E64)</f>
        <v/>
      </c>
      <c r="G65" s="113"/>
    </row>
    <row r="66" spans="1:22" ht="12" customHeight="1" x14ac:dyDescent="0.2">
      <c r="A66" s="77"/>
      <c r="B66" s="141"/>
      <c r="C66" s="142"/>
      <c r="D66" s="151"/>
      <c r="E66" s="72"/>
      <c r="G66" s="113"/>
    </row>
    <row r="67" spans="1:22" x14ac:dyDescent="0.2">
      <c r="A67" s="218"/>
      <c r="B67" s="141"/>
      <c r="C67" s="142"/>
      <c r="D67" s="152"/>
      <c r="E67" s="152"/>
      <c r="F67" s="72"/>
      <c r="G67" s="113"/>
      <c r="I67" s="154"/>
    </row>
    <row r="68" spans="1:22" x14ac:dyDescent="0.2">
      <c r="A68" s="142"/>
      <c r="B68" s="141"/>
      <c r="C68" s="142"/>
      <c r="D68" s="152"/>
      <c r="E68" s="152"/>
      <c r="F68" s="72"/>
      <c r="G68" s="113"/>
      <c r="I68" s="154" t="s">
        <v>171</v>
      </c>
    </row>
    <row r="69" spans="1:22" x14ac:dyDescent="0.2">
      <c r="A69" s="142"/>
      <c r="B69" s="141"/>
      <c r="C69" s="142"/>
      <c r="D69" s="152"/>
      <c r="E69" s="152"/>
      <c r="F69" s="72"/>
      <c r="G69" s="113"/>
      <c r="I69" s="72"/>
    </row>
    <row r="70" spans="1:22" x14ac:dyDescent="0.2">
      <c r="A70" s="52" t="s">
        <v>130</v>
      </c>
      <c r="B70"/>
      <c r="C70"/>
      <c r="D70" s="2"/>
      <c r="E70" s="2"/>
      <c r="F70" s="2"/>
      <c r="G70" s="106"/>
      <c r="I70" s="209" t="s">
        <v>127</v>
      </c>
      <c r="J70"/>
      <c r="K70"/>
      <c r="L70"/>
    </row>
    <row r="71" spans="1:22" x14ac:dyDescent="0.2">
      <c r="A71" s="267"/>
      <c r="B71" s="267"/>
      <c r="C71" s="267"/>
      <c r="D71" s="267"/>
      <c r="E71" s="267"/>
      <c r="F71" s="267"/>
      <c r="G71" s="106"/>
      <c r="I71" s="72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</row>
    <row r="72" spans="1:22" x14ac:dyDescent="0.2">
      <c r="A72" s="52"/>
      <c r="B72"/>
      <c r="C72"/>
      <c r="D72" s="2"/>
      <c r="E72" s="2"/>
      <c r="F72" s="2"/>
      <c r="G72" s="106"/>
      <c r="I72" s="156" t="s">
        <v>155</v>
      </c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</row>
    <row r="73" spans="1:22" x14ac:dyDescent="0.2">
      <c r="A73" s="52"/>
      <c r="B73"/>
      <c r="C73"/>
      <c r="D73" s="2"/>
      <c r="E73" s="2"/>
      <c r="F73" s="2"/>
      <c r="G73" s="106"/>
      <c r="I73" s="156" t="s">
        <v>156</v>
      </c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</row>
    <row r="74" spans="1:22" x14ac:dyDescent="0.2">
      <c r="G74" s="95"/>
      <c r="I74" s="81" t="s">
        <v>157</v>
      </c>
      <c r="J74"/>
      <c r="K74"/>
      <c r="L74"/>
    </row>
    <row r="75" spans="1:22" x14ac:dyDescent="0.2">
      <c r="A75" s="77"/>
      <c r="B75" s="77"/>
      <c r="C75" s="77"/>
      <c r="G75" s="95"/>
      <c r="I75" s="84"/>
      <c r="J75" s="84"/>
      <c r="K75" s="84"/>
      <c r="L75" s="84"/>
    </row>
    <row r="76" spans="1:22" x14ac:dyDescent="0.2">
      <c r="A76" s="74" t="s">
        <v>162</v>
      </c>
      <c r="G76" s="95"/>
      <c r="I76" s="84"/>
      <c r="J76" s="84"/>
      <c r="K76" s="84"/>
      <c r="L76" s="84"/>
    </row>
    <row r="77" spans="1:22" x14ac:dyDescent="0.2">
      <c r="A77" s="74"/>
      <c r="B77"/>
      <c r="C77"/>
      <c r="D77" s="2"/>
      <c r="E77" s="2"/>
      <c r="F77" s="2"/>
      <c r="G77" s="106"/>
      <c r="J77" s="84"/>
      <c r="K77" s="84"/>
      <c r="L77" s="84"/>
    </row>
    <row r="78" spans="1:22" x14ac:dyDescent="0.2">
      <c r="A78" s="158" t="s">
        <v>114</v>
      </c>
      <c r="B78" s="159"/>
      <c r="C78" s="159"/>
      <c r="D78" s="159"/>
      <c r="E78" s="200"/>
      <c r="F78" s="178">
        <v>1000</v>
      </c>
      <c r="G78" s="95"/>
      <c r="J78" s="75"/>
      <c r="K78" s="84"/>
      <c r="L78" s="84"/>
      <c r="M78" s="84"/>
    </row>
    <row r="79" spans="1:22" x14ac:dyDescent="0.2">
      <c r="A79" s="224" t="s">
        <v>81</v>
      </c>
      <c r="B79" s="225"/>
      <c r="C79" s="225"/>
      <c r="D79" s="225"/>
      <c r="E79" s="89"/>
      <c r="F79" s="198"/>
      <c r="G79" s="160"/>
      <c r="I79" s="84"/>
      <c r="J79" s="84"/>
    </row>
    <row r="80" spans="1:22" x14ac:dyDescent="0.2">
      <c r="A80" s="224" t="s">
        <v>67</v>
      </c>
      <c r="B80" s="225"/>
      <c r="C80" s="225"/>
      <c r="D80" s="225"/>
      <c r="E80" s="89"/>
      <c r="F80" s="198"/>
      <c r="G80" s="99"/>
      <c r="I80" s="84"/>
      <c r="J80" s="84"/>
    </row>
    <row r="81" spans="1:13" x14ac:dyDescent="0.2">
      <c r="A81" s="224" t="s">
        <v>68</v>
      </c>
      <c r="B81" s="225"/>
      <c r="C81" s="225"/>
      <c r="D81" s="225"/>
      <c r="E81" s="89"/>
      <c r="F81" s="198"/>
      <c r="G81" s="99"/>
      <c r="I81" s="84"/>
      <c r="J81" s="84"/>
    </row>
    <row r="82" spans="1:13" x14ac:dyDescent="0.2">
      <c r="A82" s="161" t="s">
        <v>69</v>
      </c>
      <c r="B82" s="162"/>
      <c r="C82" s="162"/>
      <c r="D82" s="162"/>
      <c r="E82" s="89"/>
      <c r="F82" s="198"/>
      <c r="G82" s="99"/>
      <c r="I82" s="84"/>
      <c r="J82" s="84"/>
      <c r="K82" s="84"/>
      <c r="L82" s="84"/>
      <c r="M82" s="84"/>
    </row>
    <row r="83" spans="1:13" x14ac:dyDescent="0.2">
      <c r="A83" s="163"/>
      <c r="B83" s="121"/>
      <c r="C83" s="121"/>
      <c r="D83" s="121"/>
      <c r="E83" s="138"/>
      <c r="F83" s="199"/>
      <c r="G83" s="99"/>
      <c r="I83" s="84"/>
      <c r="J83" s="84"/>
      <c r="K83" s="84"/>
      <c r="L83" s="84"/>
      <c r="M83" s="84"/>
    </row>
    <row r="84" spans="1:13" x14ac:dyDescent="0.2">
      <c r="A84" s="164" t="s">
        <v>115</v>
      </c>
      <c r="D84" s="72"/>
      <c r="E84" s="89"/>
      <c r="F84" s="199"/>
      <c r="G84" s="99"/>
      <c r="J84" s="84"/>
      <c r="K84" s="84"/>
      <c r="L84" s="84"/>
      <c r="M84" s="84"/>
    </row>
    <row r="85" spans="1:13" x14ac:dyDescent="0.2">
      <c r="A85" s="165" t="s">
        <v>63</v>
      </c>
      <c r="B85" s="166"/>
      <c r="C85" s="166"/>
      <c r="D85" s="166"/>
      <c r="E85" s="166"/>
      <c r="F85" s="167">
        <f>ROUND(SUM(F79:F84),0)</f>
        <v>0</v>
      </c>
      <c r="G85" s="99"/>
      <c r="J85" s="75"/>
      <c r="K85" s="84"/>
      <c r="L85" s="84"/>
      <c r="M85" s="84"/>
    </row>
    <row r="86" spans="1:13" ht="6.75" customHeight="1" x14ac:dyDescent="0.2">
      <c r="A86" s="74"/>
      <c r="D86" s="72"/>
      <c r="E86" s="72"/>
      <c r="F86" s="72"/>
      <c r="G86" s="168"/>
      <c r="I86" s="84"/>
      <c r="J86" s="84"/>
      <c r="K86" s="84"/>
      <c r="L86" s="84"/>
      <c r="M86" s="84"/>
    </row>
    <row r="87" spans="1:13" ht="12.75" customHeight="1" x14ac:dyDescent="0.2">
      <c r="A87" s="16" t="s">
        <v>4</v>
      </c>
      <c r="B87" s="9"/>
      <c r="C87" s="9"/>
      <c r="D87" s="9"/>
      <c r="E87" s="9"/>
      <c r="F87" s="115">
        <f>+F85-F41</f>
        <v>0</v>
      </c>
      <c r="G87" s="95"/>
      <c r="I87" s="242" t="s">
        <v>150</v>
      </c>
      <c r="J87" s="214"/>
      <c r="K87" s="214"/>
      <c r="L87" s="84"/>
      <c r="M87" s="84"/>
    </row>
    <row r="88" spans="1:13" ht="23.25" customHeight="1" x14ac:dyDescent="0.2">
      <c r="A88" s="77"/>
      <c r="D88" s="72"/>
      <c r="E88" s="72"/>
      <c r="F88" s="72"/>
      <c r="G88" s="114"/>
      <c r="I88" s="242"/>
      <c r="J88" s="214"/>
      <c r="K88" s="214"/>
      <c r="L88" s="84"/>
      <c r="M88" s="84"/>
    </row>
    <row r="89" spans="1:13" ht="15" x14ac:dyDescent="0.2">
      <c r="A89" s="52" t="s">
        <v>126</v>
      </c>
      <c r="G89" s="95"/>
      <c r="I89" s="84" t="s">
        <v>116</v>
      </c>
      <c r="J89" s="84"/>
      <c r="K89" s="84"/>
      <c r="L89" s="84"/>
      <c r="M89" s="84"/>
    </row>
    <row r="90" spans="1:13" ht="43.5" customHeight="1" x14ac:dyDescent="0.2">
      <c r="A90" s="267" t="s">
        <v>131</v>
      </c>
      <c r="B90" s="267"/>
      <c r="C90" s="267"/>
      <c r="D90" s="267"/>
      <c r="E90" s="267"/>
      <c r="F90" s="267"/>
      <c r="G90" s="106"/>
      <c r="J90" s="75"/>
      <c r="K90" s="84"/>
      <c r="L90" s="84"/>
      <c r="M90" s="84"/>
    </row>
    <row r="91" spans="1:13" x14ac:dyDescent="0.2">
      <c r="A91" s="169" t="s">
        <v>50</v>
      </c>
      <c r="B91" s="170"/>
      <c r="C91" s="170"/>
      <c r="D91" s="171"/>
      <c r="E91" s="171"/>
      <c r="F91" s="172"/>
      <c r="G91" s="95"/>
      <c r="I91" s="84"/>
      <c r="J91" s="84"/>
      <c r="K91" s="84"/>
      <c r="L91" s="84"/>
      <c r="M91" s="84"/>
    </row>
    <row r="92" spans="1:13" x14ac:dyDescent="0.2">
      <c r="A92" s="241"/>
      <c r="B92" s="242"/>
      <c r="C92" s="242"/>
      <c r="D92" s="242"/>
      <c r="E92" s="242"/>
      <c r="F92" s="243"/>
      <c r="G92" s="106"/>
      <c r="I92" s="88" t="s">
        <v>132</v>
      </c>
      <c r="J92" s="75"/>
      <c r="K92" s="84"/>
      <c r="L92" s="84"/>
      <c r="M92" s="84"/>
    </row>
    <row r="93" spans="1:13" x14ac:dyDescent="0.2">
      <c r="A93" s="173"/>
      <c r="B93" s="174"/>
      <c r="C93" s="174"/>
      <c r="D93" s="174"/>
      <c r="E93" s="174"/>
      <c r="F93" s="175"/>
      <c r="G93" s="106"/>
      <c r="I93" s="156" t="s">
        <v>133</v>
      </c>
      <c r="J93" s="75"/>
      <c r="K93" s="84"/>
      <c r="L93" s="84"/>
      <c r="M93" s="84"/>
    </row>
    <row r="94" spans="1:13" x14ac:dyDescent="0.2">
      <c r="A94" s="173"/>
      <c r="B94" s="174"/>
      <c r="C94" s="174"/>
      <c r="D94" s="174"/>
      <c r="E94" s="174"/>
      <c r="F94" s="175"/>
      <c r="G94" s="106"/>
      <c r="J94" s="75"/>
      <c r="K94" s="84"/>
      <c r="L94" s="84"/>
      <c r="M94" s="84"/>
    </row>
    <row r="95" spans="1:13" x14ac:dyDescent="0.2">
      <c r="A95" s="241"/>
      <c r="B95" s="242"/>
      <c r="C95" s="242"/>
      <c r="D95" s="242"/>
      <c r="E95" s="242"/>
      <c r="F95" s="243"/>
      <c r="G95" s="95"/>
      <c r="I95" s="156" t="s">
        <v>170</v>
      </c>
      <c r="J95" s="144"/>
      <c r="K95" s="84"/>
      <c r="L95" s="84"/>
      <c r="M95" s="84"/>
    </row>
    <row r="96" spans="1:13" x14ac:dyDescent="0.2">
      <c r="A96" s="241"/>
      <c r="B96" s="242"/>
      <c r="C96" s="242"/>
      <c r="D96" s="242"/>
      <c r="E96" s="242"/>
      <c r="F96" s="243"/>
      <c r="G96" s="95"/>
      <c r="I96" s="85"/>
      <c r="J96" s="85"/>
      <c r="K96" s="84"/>
      <c r="L96" s="84"/>
      <c r="M96" s="84"/>
    </row>
    <row r="97" spans="1:17" x14ac:dyDescent="0.2">
      <c r="A97" s="264"/>
      <c r="B97" s="265"/>
      <c r="C97" s="265"/>
      <c r="D97" s="265"/>
      <c r="E97" s="265"/>
      <c r="F97" s="266"/>
      <c r="G97" s="95"/>
      <c r="J97" s="75"/>
      <c r="K97" s="84"/>
      <c r="L97" s="84"/>
      <c r="M97" s="84"/>
      <c r="N97" s="84"/>
      <c r="O97" s="84"/>
      <c r="P97" s="84"/>
      <c r="Q97" s="84"/>
    </row>
    <row r="98" spans="1:17" x14ac:dyDescent="0.2">
      <c r="A98" s="174"/>
      <c r="B98" s="174"/>
      <c r="C98" s="174"/>
      <c r="D98" s="174"/>
      <c r="E98" s="174"/>
      <c r="F98" s="174"/>
      <c r="G98" s="95"/>
      <c r="J98" s="75"/>
      <c r="K98" s="84"/>
      <c r="L98" s="84"/>
      <c r="M98" s="84"/>
      <c r="N98" s="84"/>
      <c r="O98" s="84"/>
      <c r="P98" s="84"/>
      <c r="Q98" s="84"/>
    </row>
    <row r="99" spans="1:17" x14ac:dyDescent="0.2">
      <c r="A99" s="77"/>
      <c r="G99" s="95"/>
      <c r="I99" s="81"/>
      <c r="J99" s="81"/>
      <c r="K99" s="81"/>
      <c r="L99" s="81"/>
      <c r="M99" s="81"/>
      <c r="N99" s="84"/>
      <c r="O99" s="84"/>
      <c r="P99" s="84"/>
      <c r="Q99" s="84"/>
    </row>
    <row r="100" spans="1:17" ht="12.75" customHeight="1" x14ac:dyDescent="0.2">
      <c r="A100" s="176" t="s">
        <v>9</v>
      </c>
      <c r="B100" s="177"/>
      <c r="C100" s="177"/>
      <c r="D100" s="252" t="s">
        <v>74</v>
      </c>
      <c r="E100" s="252" t="s">
        <v>117</v>
      </c>
      <c r="F100" s="178"/>
      <c r="G100" s="95"/>
      <c r="I100" s="251"/>
      <c r="J100" s="87"/>
      <c r="K100" s="250"/>
      <c r="L100" s="250"/>
      <c r="N100" s="84"/>
      <c r="O100" s="84"/>
      <c r="P100" s="84"/>
      <c r="Q100" s="84"/>
    </row>
    <row r="101" spans="1:17" x14ac:dyDescent="0.2">
      <c r="A101" s="179" t="s">
        <v>158</v>
      </c>
      <c r="B101" s="180"/>
      <c r="C101" s="180"/>
      <c r="D101" s="253"/>
      <c r="E101" s="253"/>
      <c r="F101" s="181">
        <v>1000</v>
      </c>
      <c r="G101" s="95"/>
      <c r="I101" s="251"/>
      <c r="J101" s="52"/>
      <c r="K101" s="250"/>
      <c r="L101" s="250"/>
      <c r="M101" s="116"/>
      <c r="N101" s="84"/>
      <c r="O101" s="84"/>
      <c r="P101" s="84"/>
      <c r="Q101" s="84"/>
    </row>
    <row r="102" spans="1:17" ht="12.75" customHeight="1" x14ac:dyDescent="0.2">
      <c r="A102" s="224"/>
      <c r="B102" s="225"/>
      <c r="C102" s="226"/>
      <c r="D102" s="118"/>
      <c r="E102" s="128"/>
      <c r="F102" s="13" t="str">
        <f>IF(D102&lt;&gt;"",ROUND((D102*E102)/1000,0),"")</f>
        <v/>
      </c>
      <c r="G102" s="106"/>
      <c r="I102" s="81"/>
      <c r="J102" s="87"/>
    </row>
    <row r="103" spans="1:17" x14ac:dyDescent="0.2">
      <c r="A103" s="224"/>
      <c r="B103" s="225"/>
      <c r="C103" s="226"/>
      <c r="D103" s="118"/>
      <c r="E103" s="128"/>
      <c r="F103" s="13" t="str">
        <f t="shared" ref="F103:F106" si="4">IF(D103&lt;&gt;"",ROUND((D103*E103)/1000,0),"")</f>
        <v/>
      </c>
      <c r="G103" s="95"/>
      <c r="I103" s="87"/>
      <c r="J103" s="52"/>
      <c r="M103" s="116"/>
    </row>
    <row r="104" spans="1:17" x14ac:dyDescent="0.2">
      <c r="A104" s="224"/>
      <c r="B104" s="225"/>
      <c r="C104" s="226"/>
      <c r="D104" s="118"/>
      <c r="E104" s="128"/>
      <c r="F104" s="13" t="str">
        <f t="shared" si="4"/>
        <v/>
      </c>
      <c r="G104" s="95"/>
      <c r="I104" s="81"/>
      <c r="J104" s="81"/>
      <c r="M104" s="119"/>
    </row>
    <row r="105" spans="1:17" x14ac:dyDescent="0.2">
      <c r="A105" s="224"/>
      <c r="B105" s="225"/>
      <c r="C105" s="226"/>
      <c r="D105" s="122"/>
      <c r="E105" s="129"/>
      <c r="F105" s="13" t="str">
        <f t="shared" si="4"/>
        <v/>
      </c>
      <c r="G105" s="95"/>
      <c r="I105" s="81"/>
      <c r="J105" s="81"/>
      <c r="M105" s="119"/>
    </row>
    <row r="106" spans="1:17" x14ac:dyDescent="0.2">
      <c r="A106" s="224"/>
      <c r="B106" s="225"/>
      <c r="C106" s="226"/>
      <c r="D106" s="122"/>
      <c r="E106" s="129"/>
      <c r="F106" s="13" t="str">
        <f t="shared" si="4"/>
        <v/>
      </c>
      <c r="G106" s="95"/>
      <c r="I106" s="72"/>
      <c r="M106" s="80"/>
    </row>
    <row r="107" spans="1:17" x14ac:dyDescent="0.2">
      <c r="A107" s="182" t="s">
        <v>48</v>
      </c>
      <c r="B107" s="183"/>
      <c r="C107" s="183"/>
      <c r="D107" s="121"/>
      <c r="E107" s="121"/>
      <c r="F107" s="184">
        <f>ROUND(SUM(F102:F106),0)</f>
        <v>0</v>
      </c>
      <c r="G107" s="95"/>
      <c r="I107" s="81"/>
      <c r="J107" s="81"/>
      <c r="K107" s="81"/>
      <c r="L107" s="81"/>
      <c r="M107" s="119"/>
    </row>
    <row r="108" spans="1:17" x14ac:dyDescent="0.2">
      <c r="A108" s="201"/>
      <c r="B108" s="119"/>
      <c r="C108" s="119"/>
      <c r="D108" s="81"/>
      <c r="E108" s="81"/>
      <c r="F108" s="219"/>
      <c r="G108" s="95"/>
      <c r="I108" s="81"/>
      <c r="J108" s="81"/>
      <c r="K108" s="81"/>
      <c r="L108" s="81"/>
      <c r="M108" s="119"/>
    </row>
    <row r="109" spans="1:17" x14ac:dyDescent="0.2">
      <c r="A109" s="77" t="s">
        <v>159</v>
      </c>
      <c r="G109" s="106"/>
      <c r="J109" s="75"/>
    </row>
    <row r="110" spans="1:17" x14ac:dyDescent="0.2">
      <c r="A110" s="77"/>
      <c r="G110" s="106"/>
      <c r="J110" s="75"/>
    </row>
    <row r="111" spans="1:17" x14ac:dyDescent="0.2">
      <c r="A111" s="77"/>
      <c r="G111" s="106"/>
      <c r="J111" s="75"/>
    </row>
    <row r="112" spans="1:17" x14ac:dyDescent="0.2">
      <c r="A112" s="242"/>
      <c r="B112" s="242"/>
      <c r="C112" s="242"/>
      <c r="D112" s="242"/>
      <c r="E112" s="242"/>
      <c r="F112" s="242"/>
      <c r="G112" s="106"/>
      <c r="J112" s="75"/>
    </row>
    <row r="113" spans="1:13" x14ac:dyDescent="0.2">
      <c r="A113" s="71"/>
      <c r="G113" s="95"/>
      <c r="J113" s="75"/>
      <c r="K113" s="75"/>
      <c r="L113" s="75"/>
      <c r="M113" s="75"/>
    </row>
    <row r="114" spans="1:13" ht="38.25" x14ac:dyDescent="0.2">
      <c r="A114" s="169" t="s">
        <v>118</v>
      </c>
      <c r="B114" s="185"/>
      <c r="C114" s="171"/>
      <c r="D114" s="203" t="s">
        <v>134</v>
      </c>
      <c r="E114" s="203" t="s">
        <v>135</v>
      </c>
      <c r="F114" s="186">
        <v>1000</v>
      </c>
      <c r="G114" s="95"/>
      <c r="I114" s="85" t="s">
        <v>119</v>
      </c>
      <c r="J114" s="144"/>
    </row>
    <row r="115" spans="1:13" x14ac:dyDescent="0.2">
      <c r="A115" s="257"/>
      <c r="B115" s="258"/>
      <c r="C115" s="259"/>
      <c r="D115" s="123"/>
      <c r="E115" s="123"/>
      <c r="F115" s="13" t="str">
        <f>IF(D115&lt;&gt;"",ROUND((D115-E115),0),"")</f>
        <v/>
      </c>
      <c r="G115" s="95"/>
      <c r="I115" s="75" t="s">
        <v>120</v>
      </c>
      <c r="J115" s="75"/>
    </row>
    <row r="116" spans="1:13" x14ac:dyDescent="0.2">
      <c r="A116" s="257"/>
      <c r="B116" s="258"/>
      <c r="C116" s="259"/>
      <c r="D116" s="123"/>
      <c r="E116" s="123"/>
      <c r="F116" s="13" t="str">
        <f t="shared" ref="F116:F117" si="5">IF(D116&lt;&gt;"",ROUND((D116-E116),0),"")</f>
        <v/>
      </c>
      <c r="G116" s="106"/>
      <c r="J116" s="154"/>
    </row>
    <row r="117" spans="1:13" x14ac:dyDescent="0.2">
      <c r="A117" s="257"/>
      <c r="B117" s="258"/>
      <c r="C117" s="259"/>
      <c r="D117" s="123"/>
      <c r="E117" s="123"/>
      <c r="F117" s="13" t="str">
        <f t="shared" si="5"/>
        <v/>
      </c>
      <c r="G117" s="95"/>
      <c r="J117" s="75"/>
    </row>
    <row r="118" spans="1:13" x14ac:dyDescent="0.2">
      <c r="A118" s="182" t="s">
        <v>48</v>
      </c>
      <c r="B118" s="183"/>
      <c r="C118" s="183"/>
      <c r="D118" s="121"/>
      <c r="E118" s="121"/>
      <c r="F118" s="187">
        <f>ROUND(SUM(F115:F117),0)</f>
        <v>0</v>
      </c>
      <c r="G118" s="95"/>
      <c r="J118" s="75"/>
    </row>
    <row r="119" spans="1:13" x14ac:dyDescent="0.2">
      <c r="A119" s="77" t="s">
        <v>159</v>
      </c>
      <c r="D119" s="72"/>
      <c r="E119" s="72"/>
      <c r="F119" s="72"/>
      <c r="G119" s="95"/>
      <c r="J119" s="75"/>
    </row>
    <row r="120" spans="1:13" x14ac:dyDescent="0.2">
      <c r="D120" s="72"/>
      <c r="E120" s="72"/>
      <c r="F120" s="72"/>
      <c r="G120" s="95"/>
      <c r="J120" s="75"/>
    </row>
    <row r="121" spans="1:13" x14ac:dyDescent="0.2">
      <c r="A121" s="77"/>
      <c r="D121" s="72"/>
      <c r="E121" s="72"/>
      <c r="F121" s="72"/>
      <c r="G121" s="95"/>
      <c r="J121" s="75"/>
    </row>
    <row r="122" spans="1:13" x14ac:dyDescent="0.2">
      <c r="A122" s="242"/>
      <c r="B122" s="242"/>
      <c r="C122" s="242"/>
      <c r="D122" s="242"/>
      <c r="E122" s="242"/>
      <c r="F122" s="242"/>
      <c r="G122" s="95"/>
      <c r="J122" s="75"/>
    </row>
    <row r="123" spans="1:13" x14ac:dyDescent="0.2">
      <c r="A123" s="52"/>
      <c r="G123" s="95"/>
      <c r="J123" s="85"/>
    </row>
    <row r="124" spans="1:13" x14ac:dyDescent="0.2">
      <c r="A124" s="169" t="s">
        <v>11</v>
      </c>
      <c r="B124" s="170"/>
      <c r="C124" s="170"/>
      <c r="D124" s="171"/>
      <c r="E124" s="188"/>
      <c r="F124" s="186">
        <v>1000</v>
      </c>
      <c r="G124" s="106"/>
      <c r="I124" s="75" t="s">
        <v>121</v>
      </c>
      <c r="J124" s="52"/>
      <c r="M124" s="116"/>
    </row>
    <row r="125" spans="1:13" x14ac:dyDescent="0.2">
      <c r="A125" s="257" t="s">
        <v>115</v>
      </c>
      <c r="B125" s="258"/>
      <c r="C125" s="258"/>
      <c r="D125" s="258"/>
      <c r="E125" s="258"/>
      <c r="F125" s="123"/>
      <c r="G125" s="95"/>
      <c r="I125" s="75" t="s">
        <v>163</v>
      </c>
      <c r="J125" s="75"/>
      <c r="M125" s="81"/>
    </row>
    <row r="126" spans="1:13" x14ac:dyDescent="0.2">
      <c r="A126" s="245" t="s">
        <v>122</v>
      </c>
      <c r="B126" s="254"/>
      <c r="C126" s="254"/>
      <c r="D126" s="254"/>
      <c r="E126" s="254"/>
      <c r="F126" s="123"/>
      <c r="G126" s="95"/>
      <c r="I126" s="75" t="s">
        <v>164</v>
      </c>
      <c r="J126" s="75"/>
      <c r="K126" s="80"/>
      <c r="L126" s="79"/>
      <c r="M126" s="81"/>
    </row>
    <row r="127" spans="1:13" ht="12.75" customHeight="1" x14ac:dyDescent="0.2">
      <c r="A127" s="245" t="s">
        <v>123</v>
      </c>
      <c r="B127" s="254"/>
      <c r="C127" s="254"/>
      <c r="D127" s="254"/>
      <c r="E127" s="254"/>
      <c r="F127" s="123"/>
      <c r="G127" s="95"/>
      <c r="I127" s="72" t="s">
        <v>124</v>
      </c>
      <c r="J127" s="75"/>
      <c r="L127" s="79"/>
      <c r="M127" s="120"/>
    </row>
    <row r="128" spans="1:13" x14ac:dyDescent="0.2">
      <c r="A128" s="245" t="s">
        <v>172</v>
      </c>
      <c r="B128" s="254"/>
      <c r="C128" s="254"/>
      <c r="D128" s="254"/>
      <c r="E128" s="254"/>
      <c r="F128" s="123"/>
      <c r="G128" s="95"/>
      <c r="J128" s="75"/>
      <c r="L128" s="79"/>
      <c r="M128" s="120"/>
    </row>
    <row r="129" spans="1:17" x14ac:dyDescent="0.2">
      <c r="A129" s="245" t="s">
        <v>173</v>
      </c>
      <c r="B129" s="254"/>
      <c r="C129" s="254"/>
      <c r="D129" s="254"/>
      <c r="E129" s="246"/>
      <c r="F129" s="123"/>
      <c r="G129" s="95"/>
      <c r="I129" s="242" t="s">
        <v>136</v>
      </c>
      <c r="J129" s="75"/>
    </row>
    <row r="130" spans="1:17" ht="12.75" customHeight="1" x14ac:dyDescent="0.2">
      <c r="A130" s="245" t="s">
        <v>174</v>
      </c>
      <c r="B130" s="254"/>
      <c r="C130" s="254"/>
      <c r="D130" s="254"/>
      <c r="E130" s="246"/>
      <c r="F130" s="123"/>
      <c r="G130" s="95"/>
      <c r="I130" s="242"/>
      <c r="J130" s="75"/>
      <c r="L130" s="79"/>
      <c r="M130" s="120"/>
    </row>
    <row r="131" spans="1:17" x14ac:dyDescent="0.2">
      <c r="A131" s="245"/>
      <c r="B131" s="254"/>
      <c r="C131" s="254"/>
      <c r="D131" s="254"/>
      <c r="E131" s="124"/>
      <c r="F131" s="123"/>
      <c r="G131" s="95"/>
      <c r="I131" s="75" t="s">
        <v>137</v>
      </c>
      <c r="J131" s="75"/>
      <c r="L131" s="79"/>
      <c r="M131" s="120"/>
    </row>
    <row r="132" spans="1:17" x14ac:dyDescent="0.2">
      <c r="A132" s="189"/>
      <c r="B132" s="190"/>
      <c r="C132" s="190"/>
      <c r="D132" s="190"/>
      <c r="E132" s="191"/>
      <c r="F132" s="123"/>
      <c r="G132" s="95"/>
      <c r="J132" s="75"/>
      <c r="L132" s="79"/>
      <c r="M132" s="120"/>
    </row>
    <row r="133" spans="1:17" x14ac:dyDescent="0.2">
      <c r="A133" s="189"/>
      <c r="B133" s="190"/>
      <c r="C133" s="190"/>
      <c r="D133" s="190"/>
      <c r="E133" s="191"/>
      <c r="F133" s="123"/>
      <c r="G133" s="95"/>
      <c r="I133" s="156" t="s">
        <v>170</v>
      </c>
      <c r="J133" s="75"/>
      <c r="L133" s="79"/>
      <c r="M133" s="120"/>
    </row>
    <row r="134" spans="1:17" x14ac:dyDescent="0.2">
      <c r="A134" s="255"/>
      <c r="B134" s="256"/>
      <c r="C134" s="256"/>
      <c r="D134" s="256"/>
      <c r="E134" s="256"/>
      <c r="F134" s="192"/>
      <c r="G134" s="95"/>
      <c r="J134" s="75"/>
    </row>
    <row r="135" spans="1:17" x14ac:dyDescent="0.2">
      <c r="A135" s="260"/>
      <c r="B135" s="251"/>
      <c r="C135" s="251"/>
      <c r="D135" s="251"/>
      <c r="E135" s="251"/>
      <c r="F135" s="193"/>
      <c r="G135" s="95"/>
      <c r="I135" s="154"/>
      <c r="J135" s="75"/>
      <c r="K135" s="75"/>
      <c r="L135" s="75"/>
      <c r="M135" s="75"/>
      <c r="N135" s="75"/>
    </row>
    <row r="136" spans="1:17" x14ac:dyDescent="0.2">
      <c r="A136" s="182" t="s">
        <v>48</v>
      </c>
      <c r="B136" s="183"/>
      <c r="C136" s="183"/>
      <c r="D136" s="121"/>
      <c r="E136" s="121"/>
      <c r="F136" s="187">
        <f>ROUND(SUM(F125:F135),0)</f>
        <v>0</v>
      </c>
      <c r="G136" s="95"/>
      <c r="J136" s="75"/>
      <c r="K136" s="75"/>
      <c r="L136" s="75"/>
      <c r="M136" s="75"/>
      <c r="N136" s="75"/>
    </row>
    <row r="137" spans="1:17" x14ac:dyDescent="0.2">
      <c r="A137" s="77" t="s">
        <v>159</v>
      </c>
      <c r="D137" s="72"/>
      <c r="E137" s="72"/>
      <c r="F137" s="72"/>
      <c r="G137" s="95"/>
      <c r="I137"/>
      <c r="J137"/>
    </row>
    <row r="138" spans="1:17" x14ac:dyDescent="0.2">
      <c r="A138" s="77"/>
      <c r="D138" s="72"/>
      <c r="E138" s="72"/>
      <c r="F138" s="72"/>
      <c r="G138" s="95"/>
      <c r="I138"/>
      <c r="J138"/>
    </row>
    <row r="139" spans="1:17" x14ac:dyDescent="0.2">
      <c r="A139" s="242"/>
      <c r="B139" s="242"/>
      <c r="C139" s="242"/>
      <c r="D139" s="242"/>
      <c r="E139" s="242"/>
      <c r="F139" s="242"/>
      <c r="G139" s="95"/>
      <c r="I139" s="72"/>
      <c r="J139"/>
    </row>
    <row r="140" spans="1:17" x14ac:dyDescent="0.2">
      <c r="A140" s="242"/>
      <c r="B140" s="242"/>
      <c r="C140" s="242"/>
      <c r="D140" s="242"/>
      <c r="E140" s="242"/>
      <c r="F140" s="242"/>
      <c r="G140" s="95"/>
      <c r="I140" s="72"/>
      <c r="J140"/>
    </row>
    <row r="141" spans="1:17" x14ac:dyDescent="0.2">
      <c r="D141" s="72"/>
      <c r="E141" s="72"/>
      <c r="F141" s="72"/>
      <c r="G141" s="95"/>
      <c r="J141" s="75"/>
      <c r="K141" s="75"/>
      <c r="L141" s="75"/>
      <c r="M141" s="75"/>
      <c r="N141" s="75"/>
      <c r="O141" s="75"/>
      <c r="P141" s="75"/>
      <c r="Q141" s="75"/>
    </row>
    <row r="142" spans="1:17" x14ac:dyDescent="0.2">
      <c r="A142" s="176" t="s">
        <v>51</v>
      </c>
      <c r="B142" s="194"/>
      <c r="C142" s="194"/>
      <c r="D142" s="195"/>
      <c r="E142" s="42"/>
      <c r="F142" s="178">
        <v>1000</v>
      </c>
      <c r="G142" s="95"/>
      <c r="I142" s="52"/>
      <c r="L142" s="73"/>
      <c r="M142" s="2"/>
      <c r="N142" s="116"/>
    </row>
    <row r="143" spans="1:17" x14ac:dyDescent="0.2">
      <c r="A143" s="163" t="s">
        <v>128</v>
      </c>
      <c r="B143" s="117"/>
      <c r="C143" s="117"/>
      <c r="D143" s="124"/>
      <c r="E143" s="124"/>
      <c r="F143" s="123"/>
      <c r="G143" s="95"/>
      <c r="I143" s="75" t="s">
        <v>129</v>
      </c>
      <c r="J143" s="76"/>
      <c r="K143" s="50"/>
      <c r="L143" s="2"/>
      <c r="M143" s="2"/>
      <c r="N143" s="2"/>
    </row>
    <row r="144" spans="1:17" x14ac:dyDescent="0.2">
      <c r="A144" s="196"/>
      <c r="B144" s="50"/>
      <c r="C144" s="50"/>
      <c r="D144" s="2"/>
      <c r="E144" s="2"/>
      <c r="F144" s="193"/>
      <c r="G144" s="95"/>
      <c r="I144" s="75" t="s">
        <v>138</v>
      </c>
    </row>
    <row r="145" spans="1:13" x14ac:dyDescent="0.2">
      <c r="A145" s="182" t="s">
        <v>48</v>
      </c>
      <c r="B145" s="183"/>
      <c r="C145" s="183"/>
      <c r="D145" s="121"/>
      <c r="E145" s="121"/>
      <c r="F145" s="187">
        <f>ROUND(SUM(F143:F144),0)</f>
        <v>0</v>
      </c>
      <c r="G145" s="95"/>
      <c r="I145" s="201"/>
      <c r="J145" s="119"/>
      <c r="K145" s="119"/>
      <c r="L145" s="81"/>
      <c r="M145" s="81"/>
    </row>
    <row r="146" spans="1:13" x14ac:dyDescent="0.2">
      <c r="A146" s="77" t="s">
        <v>160</v>
      </c>
      <c r="B146" s="119"/>
      <c r="C146" s="119"/>
      <c r="D146" s="81"/>
      <c r="E146" s="81"/>
      <c r="F146" s="120"/>
      <c r="G146" s="95"/>
      <c r="I146" s="72"/>
    </row>
    <row r="147" spans="1:13" x14ac:dyDescent="0.2">
      <c r="B147" s="119"/>
      <c r="C147" s="119"/>
      <c r="D147" s="81"/>
      <c r="E147" s="81"/>
      <c r="F147" s="120"/>
      <c r="G147" s="95"/>
      <c r="J147" s="75"/>
    </row>
    <row r="148" spans="1:13" x14ac:dyDescent="0.2">
      <c r="A148" s="242"/>
      <c r="B148" s="242"/>
      <c r="C148" s="242"/>
      <c r="D148" s="242"/>
      <c r="E148" s="242"/>
      <c r="F148" s="242"/>
      <c r="G148" s="95"/>
      <c r="J148" s="75"/>
    </row>
    <row r="149" spans="1:13" x14ac:dyDescent="0.2">
      <c r="A149" s="77"/>
      <c r="B149" s="119"/>
      <c r="C149" s="119"/>
      <c r="D149" s="81"/>
      <c r="E149" s="81"/>
      <c r="F149" s="120"/>
      <c r="G149" s="95"/>
      <c r="J149" s="75"/>
    </row>
    <row r="150" spans="1:13" x14ac:dyDescent="0.2">
      <c r="A150" s="169" t="s">
        <v>66</v>
      </c>
      <c r="B150" s="170"/>
      <c r="C150" s="170"/>
      <c r="D150" s="171"/>
      <c r="E150" s="188"/>
      <c r="F150" s="197"/>
      <c r="G150" s="95"/>
      <c r="J150" s="75"/>
    </row>
    <row r="151" spans="1:13" x14ac:dyDescent="0.2">
      <c r="A151" s="261" t="s">
        <v>139</v>
      </c>
      <c r="B151" s="262"/>
      <c r="C151" s="262"/>
      <c r="D151" s="262"/>
      <c r="E151" s="262"/>
      <c r="F151" s="263"/>
      <c r="G151" s="95"/>
      <c r="I151" s="204" t="s">
        <v>140</v>
      </c>
      <c r="J151" s="135"/>
    </row>
    <row r="152" spans="1:13" x14ac:dyDescent="0.2">
      <c r="A152" s="241"/>
      <c r="B152" s="242"/>
      <c r="C152" s="242"/>
      <c r="D152" s="242"/>
      <c r="E152" s="242"/>
      <c r="F152" s="243"/>
      <c r="G152" s="95"/>
      <c r="I152" s="205" t="s">
        <v>141</v>
      </c>
      <c r="J152" s="75"/>
    </row>
    <row r="153" spans="1:13" x14ac:dyDescent="0.2">
      <c r="A153" s="241"/>
      <c r="B153" s="242"/>
      <c r="C153" s="242"/>
      <c r="D153" s="242"/>
      <c r="E153" s="242"/>
      <c r="F153" s="243"/>
      <c r="G153" s="95"/>
      <c r="I153" s="205" t="s">
        <v>142</v>
      </c>
      <c r="J153" s="75"/>
    </row>
    <row r="154" spans="1:13" x14ac:dyDescent="0.2">
      <c r="A154" s="241"/>
      <c r="B154" s="242"/>
      <c r="C154" s="242"/>
      <c r="D154" s="242"/>
      <c r="E154" s="242"/>
      <c r="F154" s="243"/>
      <c r="G154" s="95"/>
      <c r="J154" s="75"/>
    </row>
    <row r="155" spans="1:13" x14ac:dyDescent="0.2">
      <c r="A155" s="241"/>
      <c r="B155" s="242"/>
      <c r="C155" s="242"/>
      <c r="D155" s="242"/>
      <c r="E155" s="242"/>
      <c r="F155" s="243"/>
      <c r="G155" s="95"/>
      <c r="I155" s="135"/>
      <c r="J155" s="135"/>
    </row>
    <row r="156" spans="1:13" x14ac:dyDescent="0.2">
      <c r="A156" s="241"/>
      <c r="B156" s="242"/>
      <c r="C156" s="242"/>
      <c r="D156" s="242"/>
      <c r="E156" s="242"/>
      <c r="F156" s="243"/>
      <c r="G156" s="95"/>
      <c r="I156" s="135"/>
      <c r="J156" s="135"/>
    </row>
    <row r="157" spans="1:13" x14ac:dyDescent="0.2">
      <c r="A157" s="241"/>
      <c r="B157" s="242"/>
      <c r="C157" s="242"/>
      <c r="D157" s="242"/>
      <c r="E157" s="242"/>
      <c r="F157" s="243"/>
      <c r="G157" s="95"/>
      <c r="J157" s="75"/>
    </row>
    <row r="158" spans="1:13" x14ac:dyDescent="0.2">
      <c r="A158" s="241"/>
      <c r="B158" s="242"/>
      <c r="C158" s="242"/>
      <c r="D158" s="242"/>
      <c r="E158" s="242"/>
      <c r="F158" s="243"/>
      <c r="G158" s="95"/>
      <c r="J158" s="75"/>
    </row>
    <row r="159" spans="1:13" x14ac:dyDescent="0.2">
      <c r="A159" s="241"/>
      <c r="B159" s="242"/>
      <c r="C159" s="242"/>
      <c r="D159" s="242"/>
      <c r="E159" s="242"/>
      <c r="F159" s="243"/>
      <c r="G159" s="95"/>
      <c r="J159" s="75"/>
    </row>
    <row r="160" spans="1:13" x14ac:dyDescent="0.2">
      <c r="A160" s="241"/>
      <c r="B160" s="242"/>
      <c r="C160" s="242"/>
      <c r="D160" s="242"/>
      <c r="E160" s="242"/>
      <c r="F160" s="243"/>
      <c r="G160" s="95"/>
      <c r="J160" s="144"/>
    </row>
    <row r="161" spans="1:10" x14ac:dyDescent="0.2">
      <c r="A161" s="264"/>
      <c r="B161" s="265"/>
      <c r="C161" s="265"/>
      <c r="D161" s="265"/>
      <c r="E161" s="265"/>
      <c r="F161" s="266"/>
      <c r="G161" s="95"/>
      <c r="J161" s="75"/>
    </row>
    <row r="162" spans="1:10" ht="8.25" customHeight="1" thickBot="1" x14ac:dyDescent="0.25">
      <c r="A162" s="91"/>
      <c r="B162" s="91"/>
      <c r="C162" s="91"/>
      <c r="D162" s="92"/>
      <c r="E162" s="92"/>
      <c r="F162" s="92"/>
      <c r="G162" s="95"/>
      <c r="J162" s="75"/>
    </row>
    <row r="163" spans="1:10" x14ac:dyDescent="0.2">
      <c r="G163" s="1"/>
      <c r="J163" s="75"/>
    </row>
    <row r="164" spans="1:10" x14ac:dyDescent="0.2">
      <c r="A164" s="212" t="s">
        <v>125</v>
      </c>
      <c r="J164" s="75"/>
    </row>
  </sheetData>
  <sheetProtection formatCells="0" formatRows="0" insertRows="0"/>
  <mergeCells count="80">
    <mergeCell ref="I129:I130"/>
    <mergeCell ref="A71:F71"/>
    <mergeCell ref="A90:F90"/>
    <mergeCell ref="I58:K59"/>
    <mergeCell ref="I8:I20"/>
    <mergeCell ref="I87:I88"/>
    <mergeCell ref="A128:E128"/>
    <mergeCell ref="A130:E130"/>
    <mergeCell ref="A106:C106"/>
    <mergeCell ref="A112:F112"/>
    <mergeCell ref="A115:C115"/>
    <mergeCell ref="A116:C116"/>
    <mergeCell ref="A96:F96"/>
    <mergeCell ref="A97:F97"/>
    <mergeCell ref="A79:D79"/>
    <mergeCell ref="A80:D80"/>
    <mergeCell ref="A157:F157"/>
    <mergeCell ref="A158:F158"/>
    <mergeCell ref="A159:F159"/>
    <mergeCell ref="A160:F160"/>
    <mergeCell ref="A161:F161"/>
    <mergeCell ref="A152:F152"/>
    <mergeCell ref="A153:F153"/>
    <mergeCell ref="A154:F154"/>
    <mergeCell ref="A155:F155"/>
    <mergeCell ref="A156:F156"/>
    <mergeCell ref="A135:E135"/>
    <mergeCell ref="A139:F139"/>
    <mergeCell ref="A140:F140"/>
    <mergeCell ref="A148:F148"/>
    <mergeCell ref="A151:F151"/>
    <mergeCell ref="A131:D131"/>
    <mergeCell ref="A134:E134"/>
    <mergeCell ref="A117:C117"/>
    <mergeCell ref="A122:F122"/>
    <mergeCell ref="A125:E125"/>
    <mergeCell ref="A126:E126"/>
    <mergeCell ref="A127:E127"/>
    <mergeCell ref="A129:E129"/>
    <mergeCell ref="L100:L101"/>
    <mergeCell ref="A102:C102"/>
    <mergeCell ref="A103:C103"/>
    <mergeCell ref="A104:C104"/>
    <mergeCell ref="A105:C105"/>
    <mergeCell ref="I100:I101"/>
    <mergeCell ref="D100:D101"/>
    <mergeCell ref="E100:E101"/>
    <mergeCell ref="K100:K101"/>
    <mergeCell ref="A81:D81"/>
    <mergeCell ref="A92:F92"/>
    <mergeCell ref="A95:F95"/>
    <mergeCell ref="F11:F12"/>
    <mergeCell ref="D12:E12"/>
    <mergeCell ref="A50:B50"/>
    <mergeCell ref="A52:B52"/>
    <mergeCell ref="A53:B53"/>
    <mergeCell ref="D13:E13"/>
    <mergeCell ref="D14:E14"/>
    <mergeCell ref="D15:E15"/>
    <mergeCell ref="D17:E17"/>
    <mergeCell ref="B17:C17"/>
    <mergeCell ref="B13:C13"/>
    <mergeCell ref="B14:C14"/>
    <mergeCell ref="D18:E18"/>
    <mergeCell ref="B8:F8"/>
    <mergeCell ref="B5:F5"/>
    <mergeCell ref="B6:F6"/>
    <mergeCell ref="B16:C16"/>
    <mergeCell ref="A49:B49"/>
    <mergeCell ref="A22:A23"/>
    <mergeCell ref="A44:A45"/>
    <mergeCell ref="A37:C37"/>
    <mergeCell ref="C34:D34"/>
    <mergeCell ref="B15:C15"/>
    <mergeCell ref="D16:E16"/>
    <mergeCell ref="A11:A12"/>
    <mergeCell ref="D11:E11"/>
    <mergeCell ref="B11:C11"/>
    <mergeCell ref="B12:C12"/>
    <mergeCell ref="B18:C18"/>
  </mergeCells>
  <conditionalFormatting sqref="E56:G57">
    <cfRule type="cellIs" dxfId="4" priority="17" operator="notEqual">
      <formula>0</formula>
    </cfRule>
  </conditionalFormatting>
  <conditionalFormatting sqref="F87">
    <cfRule type="cellIs" dxfId="3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2" priority="4"/>
  </conditionalFormatting>
  <conditionalFormatting sqref="G88">
    <cfRule type="cellIs" dxfId="1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0" priority="8"/>
  </conditionalFormatting>
  <dataValidations count="2">
    <dataValidation type="decimal" operator="greaterThanOrEqual" allowBlank="1" showInputMessage="1" showErrorMessage="1" sqref="B25:D31 C52:D53 G35 C49:D50 G40" xr:uid="{00000000-0002-0000-0400-000000000000}">
      <formula1>0</formula1>
    </dataValidation>
    <dataValidation type="textLength" allowBlank="1" showInputMessage="1" showErrorMessage="1" sqref="F13:G18 B18:E18 E25:G31 F136 F36:G36 F41:G41 E49:G50 E52:G54 E56:G57 G34 F40 F39:G39 F145 F115:F118 G88 F85 F107:F108 G32 F32:F35 F87" xr:uid="{00000000-0002-0000-0400-000001000000}">
      <formula1>10000</formula1>
      <formula2>50000</formula2>
    </dataValidation>
  </dataValidations>
  <pageMargins left="0.51181102362204722" right="0.19685039370078741" top="0.55118110236220474" bottom="0.35433070866141736" header="0.31496062992125984" footer="0.11811023622047245"/>
  <pageSetup paperSize="9" fitToHeight="0" orientation="portrait" r:id="rId1"/>
  <headerFooter>
    <oddFooter>&amp;RDel 3, side &amp;P</oddFooter>
  </headerFooter>
  <rowBreaks count="1" manualBreakCount="1">
    <brk id="69" max="16383" man="1"/>
  </rowBreaks>
  <ignoredErrors>
    <ignoredError sqref="F23 F45" numberStoredAsText="1"/>
    <ignoredError sqref="F33:F40 E63" unlockedFormula="1"/>
    <ignoredError sqref="F85 F136 F14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sqref="A1:AD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50" t="s">
        <v>21</v>
      </c>
      <c r="B1" s="50" t="s">
        <v>53</v>
      </c>
      <c r="C1" s="50" t="s">
        <v>54</v>
      </c>
      <c r="D1" s="50" t="s">
        <v>55</v>
      </c>
      <c r="E1" s="50" t="s">
        <v>40</v>
      </c>
      <c r="F1" s="50" t="s">
        <v>85</v>
      </c>
      <c r="G1" s="50" t="s">
        <v>86</v>
      </c>
      <c r="H1" s="50" t="s">
        <v>87</v>
      </c>
      <c r="I1" s="50" t="s">
        <v>22</v>
      </c>
      <c r="J1" s="50" t="s">
        <v>23</v>
      </c>
      <c r="K1" s="50" t="s">
        <v>24</v>
      </c>
      <c r="L1" s="50" t="s">
        <v>88</v>
      </c>
      <c r="M1" s="50" t="s">
        <v>89</v>
      </c>
      <c r="N1" s="50" t="s">
        <v>25</v>
      </c>
      <c r="O1" s="50" t="s">
        <v>90</v>
      </c>
      <c r="P1" s="50" t="s">
        <v>26</v>
      </c>
      <c r="Q1" s="50" t="s">
        <v>27</v>
      </c>
      <c r="R1" s="50" t="s">
        <v>28</v>
      </c>
      <c r="S1" s="50" t="s">
        <v>29</v>
      </c>
      <c r="T1" s="50" t="s">
        <v>30</v>
      </c>
      <c r="U1" s="50" t="s">
        <v>31</v>
      </c>
      <c r="V1" s="50" t="s">
        <v>32</v>
      </c>
      <c r="W1" s="50" t="s">
        <v>33</v>
      </c>
      <c r="X1" s="50" t="s">
        <v>34</v>
      </c>
      <c r="Y1" s="50" t="s">
        <v>35</v>
      </c>
      <c r="Z1" s="50" t="s">
        <v>52</v>
      </c>
      <c r="AA1" s="50" t="s">
        <v>41</v>
      </c>
      <c r="AB1" s="50" t="s">
        <v>36</v>
      </c>
      <c r="AC1" s="50" t="s">
        <v>37</v>
      </c>
      <c r="AD1" s="50" t="s">
        <v>38</v>
      </c>
    </row>
    <row r="2" spans="1:30" x14ac:dyDescent="0.2">
      <c r="A2" s="50" t="str">
        <f>IF('Punkt 3. Projektøkonomi'!$B$2="","",'Punkt 3. Projektøkonomi'!$B$2)</f>
        <v/>
      </c>
      <c r="B2" s="50">
        <f>IF('Punkt 3. Projektøkonomi'!$B$18="","",'Punkt 3. Projektøkonomi'!$B$18)</f>
        <v>0</v>
      </c>
      <c r="C2" s="50">
        <f>IF('Punkt 3. Projektøkonomi'!$D$18="","",'Punkt 3. Projektøkonomi'!$D$18)</f>
        <v>0</v>
      </c>
      <c r="D2" s="50" t="str">
        <f>IF('Punkt 3. Projektøkonomi'!$F$18="","",'Punkt 3. Projektøkonomi'!$F$18)</f>
        <v/>
      </c>
      <c r="E2" s="50">
        <f>IF('Punkt 3. Projektøkonomi'!$F$32="","",'Punkt 3. Projektøkonomi'!$F$32)</f>
        <v>0</v>
      </c>
      <c r="F2" s="50">
        <f>IF('Punkt 3. Projektøkonomi'!$F$33="","",'Punkt 3. Projektøkonomi'!$F$33)</f>
        <v>0</v>
      </c>
      <c r="G2" s="50">
        <f>IF('Punkt 3. Projektøkonomi'!$F$34="","",'Punkt 3. Projektøkonomi'!$F$34)</f>
        <v>0</v>
      </c>
      <c r="H2" s="50">
        <f>IF('Punkt 3. Projektøkonomi'!$F$35="","",'Punkt 3. Projektøkonomi'!$F$35)</f>
        <v>0</v>
      </c>
      <c r="I2" s="50" t="str">
        <f>IF('Punkt 3. Projektøkonomi'!$F$37="","",'Punkt 3. Projektøkonomi'!$F$37)</f>
        <v/>
      </c>
      <c r="J2" s="50" t="str">
        <f>IF('Punkt 3. Projektøkonomi'!$D$38="","",'Punkt 3. Projektøkonomi'!$D$38)</f>
        <v/>
      </c>
      <c r="K2" s="50" t="str">
        <f>IF('Punkt 3. Projektøkonomi'!$F$38="","",'Punkt 3. Projektøkonomi'!$F$38)</f>
        <v/>
      </c>
      <c r="L2" s="50">
        <f>IF('Punkt 3. Projektøkonomi'!$F$39="","",'Punkt 3. Projektøkonomi'!$F$39)</f>
        <v>0</v>
      </c>
      <c r="M2" s="50">
        <f>IF('Punkt 3. Projektøkonomi'!$F$40="","",'Punkt 3. Projektøkonomi'!$F$40)</f>
        <v>0</v>
      </c>
      <c r="N2" s="50">
        <f>IF('Punkt 3. Projektøkonomi'!$F$41="","",'Punkt 3. Projektøkonomi'!$F$41)</f>
        <v>0</v>
      </c>
      <c r="O2" s="50" t="str">
        <f>IF('Punkt 3. Projektøkonomi'!$F$42="","",'Punkt 3. Projektøkonomi'!$F$42)</f>
        <v/>
      </c>
      <c r="P2" s="50" t="str">
        <f>IF('Punkt 3. Projektøkonomi'!$A$49="","",'Punkt 3. Projektøkonomi'!$A$49)</f>
        <v/>
      </c>
      <c r="Q2" s="50" t="str">
        <f>IF('Punkt 3. Projektøkonomi'!$A$50="","",'Punkt 3. Projektøkonomi'!$A$50)</f>
        <v/>
      </c>
      <c r="R2" s="50" t="str">
        <f>IF(R1=R1,"","")</f>
        <v/>
      </c>
      <c r="S2" s="50" t="str">
        <f>IF('Punkt 3. Projektøkonomi'!$A$52="","",'Punkt 3. Projektøkonomi'!$A$52)</f>
        <v/>
      </c>
      <c r="T2" s="50" t="str">
        <f>IF('Punkt 3. Projektøkonomi'!$A$53="","",'Punkt 3. Projektøkonomi'!$A$53)</f>
        <v/>
      </c>
      <c r="U2" s="50" t="str">
        <f>IF('Punkt 3. Projektøkonomi'!$D$49="","",'Punkt 3. Projektøkonomi'!$D$49)</f>
        <v/>
      </c>
      <c r="V2" s="50" t="str">
        <f>IF('Punkt 3. Projektøkonomi'!$D$50="","",'Punkt 3. Projektøkonomi'!$D$50)</f>
        <v/>
      </c>
      <c r="W2" s="50" t="str">
        <f>IF(W1=W1,"","")</f>
        <v/>
      </c>
      <c r="X2" s="50" t="str">
        <f>IF('Punkt 3. Projektøkonomi'!$D$52="","",'Punkt 3. Projektøkonomi'!$D$52)</f>
        <v/>
      </c>
      <c r="Y2" s="50" t="str">
        <f>IF('Punkt 3. Projektøkonomi'!$D$53="","",'Punkt 3. Projektøkonomi'!$D$53)</f>
        <v/>
      </c>
      <c r="Z2" s="50" t="str">
        <f>IF('Punkt 3. Projektøkonomi'!$E$46="","",'Punkt 3. Projektøkonomi'!$E$46)</f>
        <v/>
      </c>
      <c r="AA2" s="50" t="str">
        <f>IF('Punkt 3. Projektøkonomi'!$F$46="","",'Punkt 3. Projektøkonomi'!$F$46)</f>
        <v/>
      </c>
      <c r="AB2" s="50" t="str">
        <f>IF('Punkt 3. Projektøkonomi'!$F$47="","",'Punkt 3. Projektøkonomi'!$F$47)</f>
        <v/>
      </c>
      <c r="AC2" s="50">
        <f>IF('Punkt 3. Projektøkonomi'!$F$54="","",'Punkt 3. Projektøkonomi'!$F$54)</f>
        <v>0</v>
      </c>
      <c r="AD2" s="50" t="str">
        <f>IF('Punkt 3. Projektøkonomi'!$F$60="","",'Punkt 3. Projektøkonomi'!$F$60)</f>
        <v/>
      </c>
    </row>
    <row r="5" spans="1:30" x14ac:dyDescent="0.2">
      <c r="F5" t="s">
        <v>91</v>
      </c>
      <c r="G5" t="s">
        <v>91</v>
      </c>
      <c r="H5" t="s">
        <v>91</v>
      </c>
      <c r="L5" t="s">
        <v>91</v>
      </c>
      <c r="M5" t="s">
        <v>91</v>
      </c>
      <c r="O5" t="s">
        <v>91</v>
      </c>
    </row>
    <row r="6" spans="1:30" x14ac:dyDescent="0.2">
      <c r="A6" s="50"/>
      <c r="B6" s="50"/>
      <c r="C6" s="50"/>
      <c r="D6" s="50"/>
    </row>
    <row r="7" spans="1:30" x14ac:dyDescent="0.2">
      <c r="A7" s="50"/>
      <c r="B7" s="50"/>
      <c r="C7" s="50"/>
      <c r="D7" s="50"/>
    </row>
    <row r="8" spans="1:30" x14ac:dyDescent="0.2">
      <c r="A8" s="50"/>
      <c r="B8" s="50"/>
      <c r="C8" s="50"/>
      <c r="D8" s="50"/>
    </row>
    <row r="9" spans="1:30" x14ac:dyDescent="0.2">
      <c r="A9" s="50"/>
      <c r="B9" s="50"/>
      <c r="C9" s="50"/>
      <c r="D9" s="50"/>
    </row>
    <row r="10" spans="1:30" x14ac:dyDescent="0.2">
      <c r="A10" s="50"/>
      <c r="B10" s="50"/>
      <c r="C10" s="50"/>
      <c r="D10" s="50"/>
    </row>
    <row r="11" spans="1:30" x14ac:dyDescent="0.2">
      <c r="A11" s="50"/>
      <c r="B11" s="50"/>
      <c r="C11" s="50"/>
      <c r="D11" s="50"/>
    </row>
    <row r="12" spans="1:30" x14ac:dyDescent="0.2">
      <c r="A12" s="50"/>
      <c r="B12" s="50"/>
      <c r="C12" s="50"/>
      <c r="D12" s="50"/>
    </row>
    <row r="13" spans="1:30" x14ac:dyDescent="0.2">
      <c r="A13" s="50"/>
      <c r="B13" s="50"/>
      <c r="C13" s="50"/>
      <c r="D13" s="50"/>
    </row>
    <row r="14" spans="1:30" x14ac:dyDescent="0.2">
      <c r="A14" s="50"/>
      <c r="B14" s="50"/>
      <c r="C14" s="50"/>
      <c r="D14" s="50"/>
    </row>
    <row r="15" spans="1:30" x14ac:dyDescent="0.2">
      <c r="A15" s="50"/>
      <c r="B15" s="50"/>
      <c r="C15" s="50"/>
      <c r="D15" s="50"/>
    </row>
    <row r="16" spans="1:30" x14ac:dyDescent="0.2">
      <c r="A16" s="50"/>
      <c r="B16" s="50"/>
      <c r="C16" s="50"/>
      <c r="D16" s="50"/>
    </row>
    <row r="17" spans="1:4" x14ac:dyDescent="0.2">
      <c r="A17" s="50"/>
      <c r="B17" s="50"/>
      <c r="C17" s="50"/>
      <c r="D17" s="50"/>
    </row>
    <row r="18" spans="1:4" x14ac:dyDescent="0.2">
      <c r="A18" s="50"/>
      <c r="B18" s="50"/>
      <c r="C18" s="50"/>
      <c r="D18" s="50"/>
    </row>
    <row r="19" spans="1:4" x14ac:dyDescent="0.2">
      <c r="A19" s="50"/>
      <c r="B19" s="50"/>
      <c r="C19" s="50"/>
      <c r="D19" s="50"/>
    </row>
    <row r="20" spans="1:4" x14ac:dyDescent="0.2">
      <c r="A20" s="50"/>
      <c r="B20" s="50"/>
      <c r="C20" s="50"/>
      <c r="D20" s="50"/>
    </row>
    <row r="21" spans="1:4" x14ac:dyDescent="0.2">
      <c r="A21" s="50"/>
      <c r="B21" s="50"/>
      <c r="C21" s="50"/>
      <c r="D21" s="50"/>
    </row>
    <row r="22" spans="1:4" x14ac:dyDescent="0.2">
      <c r="A22" s="50"/>
      <c r="B22" s="50"/>
      <c r="C22" s="50"/>
      <c r="D22" s="50"/>
    </row>
    <row r="23" spans="1:4" x14ac:dyDescent="0.2">
      <c r="A23" s="50"/>
      <c r="B23" s="50"/>
      <c r="C23" s="50"/>
      <c r="D23" s="50"/>
    </row>
    <row r="24" spans="1:4" x14ac:dyDescent="0.2">
      <c r="A24" s="50"/>
      <c r="B24" s="50"/>
      <c r="C24" s="50"/>
      <c r="D24" s="50"/>
    </row>
    <row r="25" spans="1:4" x14ac:dyDescent="0.2">
      <c r="A25" s="50"/>
      <c r="B25" s="50"/>
      <c r="C25" s="50"/>
      <c r="D2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Punkt 3. Projektøkonomi</vt:lpstr>
      <vt:lpstr>rng_data_import</vt:lpstr>
      <vt:lpstr>rng_data_import_proj_del</vt:lpstr>
      <vt:lpstr>rng_data_import_proj_effects</vt:lpstr>
      <vt:lpstr>rng_is_application_paf</vt:lpstr>
      <vt:lpstr>'Punkt 3. Projektøkonomi'!Udskriftsområde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2024-04-29T07:03:56Z</cp:lastPrinted>
  <dcterms:created xsi:type="dcterms:W3CDTF">2012-01-05T13:41:42Z</dcterms:created>
  <dcterms:modified xsi:type="dcterms:W3CDTF">2024-04-29T11:02:53Z</dcterms:modified>
</cp:coreProperties>
</file>